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13" documentId="8_{E51EF4CA-AF24-45B5-9460-CCE22C384530}" xr6:coauthVersionLast="47" xr6:coauthVersionMax="47" xr10:uidLastSave="{D81702BE-A594-4728-A166-DF4F6D1A3D1C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9" i="1" l="1"/>
  <c r="I173" i="1"/>
  <c r="I172" i="1"/>
  <c r="I168" i="1"/>
  <c r="I151" i="1"/>
  <c r="I48" i="1"/>
  <c r="I47" i="1"/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<sst xmlns="http://schemas.openxmlformats.org/spreadsheetml/2006/main" count="302" uniqueCount="145">
  <si>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</si>
  <si>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</si>
  <si>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</si>
  <si>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</si>
  <si>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</si>
  <si>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</si>
  <si>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</si>
  <si>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</si>
  <si>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</si>
  <si>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</si>
  <si>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</si>
  <si>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</si>
  <si>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</si>
  <si>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</si>
  <si>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</si>
  <si>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</si>
  <si>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</si>
  <si>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</si>
  <si>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</si>
  <si>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</si>
  <si>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</si>
  <si>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</si>
  <si>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</si>
  <si>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</si>
  <si>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</si>
  <si>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</si>
  <si>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</si>
  <si>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</si>
  <si>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</si>
  <si>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</si>
  <si>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</si>
  <si>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</si>
  <si>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</si>
  <si>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</si>
  <si>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</si>
  <si>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</si>
  <si>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</si>
  <si>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</si>
  <si>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</si>
  <si>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</si>
  <si>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</si>
  <si>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</si>
  <si>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</si>
  <si>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</si>
  <si>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</si>
  <si>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</si>
  <si>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</si>
  <si>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</si>
  <si>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</si>
  <si>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</si>
  <si>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</si>
  <si>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</si>
  <si>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</si>
  <si>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</si>
  <si>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</si>
  <si>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</si>
  <si>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</si>
  <si>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</si>
  <si>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</si>
  <si>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</si>
  <si>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</si>
  <si>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</si>
  <si>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</si>
  <si>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</si>
  <si>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</si>
  <si>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</si>
  <si>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</si>
  <si>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</si>
  <si>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</si>
  <si>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</si>
  <si>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</si>
  <si>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</si>
  <si>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</si>
  <si>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</si>
  <si>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</si>
  <si>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</si>
  <si>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</si>
  <si>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</si>
  <si>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</si>
  <si>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</si>
  <si>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</si>
  <si>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</si>
  <si>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</si>
  <si>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</si>
  <si>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</si>
  <si>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</si>
  <si>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</si>
  <si>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</si>
  <si>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</si>
  <si>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</si>
  <si>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</si>
  <si>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</si>
  <si>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</si>
  <si>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</si>
  <si>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</si>
  <si>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</si>
  <si>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</si>
  <si>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</si>
  <si>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</si>
  <si>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</si>
  <si>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</si>
  <si>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</si>
  <si>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</si>
  <si>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</si>
  <si>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</si>
  <si>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</si>
  <si>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</si>
  <si>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</si>
  <si>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</si>
  <si>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</si>
  <si>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</si>
  <si>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</si>
  <si>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</si>
  <si>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</si>
  <si>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</si>
  <si>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</si>
  <si>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</si>
  <si>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</si>
  <si>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</si>
  <si>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</si>
  <si>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</si>
  <si>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</si>
  <si>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</si>
  <si>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</si>
  <si>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</si>
  <si>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</si>
  <si>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</si>
  <si>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</si>
  <si>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</si>
  <si>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</si>
  <si>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</si>
  <si>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</si>
  <si>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</si>
  <si>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</si>
  <si>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</si>
  <si>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</si>
  <si>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</si>
  <si>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</si>
  <si>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</si>
  <si>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</si>
  <si>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</si>
  <si>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</si>
  <si>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</si>
  <si>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</si>
  <si>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Ricardo Ortega Arenas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</si>
</sst>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C13" sqref="C13:L13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8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5.6">
      <c r="A17" s="6"/>
      <c r="C17" s="143" t="s">
        <v>16</v>
      </c>
      <c r="D17" s="144"/>
      <c r="E17" s="27">
        <v>30</v>
      </c>
      <c r="F17" s="27">
        <v>0</v>
      </c>
      <c r="G17" s="9"/>
      <c r="H17" s="9">
        <v>1</v>
      </c>
      <c r="I17" s="73">
        <f>MAX(G17*E17,H17*F17)</f>
        <v>0</v>
      </c>
      <c r="J17" s="73"/>
      <c r="K17" s="73"/>
      <c r="L17" s="73"/>
    </row>
    <row r="18" spans="1:12" ht="15.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5.6">
      <c r="A19" s="6"/>
      <c r="C19" s="143" t="s">
        <v>18</v>
      </c>
      <c r="D19" s="144"/>
      <c r="E19" s="27">
        <v>100</v>
      </c>
      <c r="F19" s="27">
        <v>35</v>
      </c>
      <c r="G19" s="9"/>
      <c r="H19" s="9">
        <v>1</v>
      </c>
      <c r="I19" s="73">
        <f>MAX(G19*E19,H19*F19)</f>
        <v>35</v>
      </c>
      <c r="J19" s="73"/>
      <c r="K19" s="73"/>
      <c r="L19" s="73"/>
    </row>
    <row r="20" spans="1:12" ht="15.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5.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35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2</v>
      </c>
      <c r="H30" s="8">
        <v>2</v>
      </c>
      <c r="I30" s="8">
        <v>19</v>
      </c>
      <c r="J30" s="27">
        <f t="shared" si="1"/>
        <v>10</v>
      </c>
      <c r="K30" s="27">
        <f t="shared" si="1"/>
        <v>5</v>
      </c>
      <c r="L30" s="27">
        <f t="shared" si="1"/>
        <v>23.75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10</v>
      </c>
      <c r="K32" s="68">
        <f t="shared" si="2"/>
        <v>5</v>
      </c>
      <c r="L32" s="68">
        <f>SUM(L29:L31)</f>
        <v>23.75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10</v>
      </c>
      <c r="K33" s="68">
        <f>MIN(75-L33,SUM(K29:K31))</f>
        <v>5</v>
      </c>
      <c r="L33" s="68">
        <f>MIN(37.5,SUM(L29:L31))</f>
        <v>23.75</v>
      </c>
    </row>
    <row r="34" spans="1:12" ht="15.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38.75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19">
        <v>23</v>
      </c>
      <c r="G40" s="120"/>
      <c r="H40" s="119"/>
      <c r="I40" s="122"/>
      <c r="J40" s="100">
        <f>F40*D40+H40*E40</f>
        <v>46</v>
      </c>
      <c r="K40" s="100"/>
      <c r="L40" s="100"/>
    </row>
    <row r="41" spans="1:12" ht="15.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46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1.4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f>12+10+12</f>
        <v>34</v>
      </c>
      <c r="J47" s="27">
        <f>G47*D47</f>
        <v>0</v>
      </c>
      <c r="K47" s="27">
        <f>H47*E47</f>
        <v>0</v>
      </c>
      <c r="L47" s="27">
        <f>I47*F47</f>
        <v>0.42500000000000004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20+20+20+40+20+30+30+21+50+40+20</f>
        <v>311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3.11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0</v>
      </c>
      <c r="L51" s="69">
        <f>SUM(L47:L50)</f>
        <v>3.5350000000000001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0</v>
      </c>
      <c r="L52" s="69">
        <f>MIN(15,SUM(L47:L50))</f>
        <v>3.5350000000000001</v>
      </c>
    </row>
    <row r="53" spans="1:12" ht="15.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3.5350000000000001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1.4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1.4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1.4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>
        <f>1</f>
        <v>1</v>
      </c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1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>
        <f>1+1</f>
        <v>2</v>
      </c>
      <c r="J168" s="37">
        <f t="shared" si="145"/>
        <v>0</v>
      </c>
      <c r="K168" s="37">
        <f t="shared" si="146"/>
        <v>0</v>
      </c>
      <c r="L168" s="37">
        <f t="shared" si="147"/>
        <v>0.25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f>1+1+1+1</f>
        <v>4</v>
      </c>
      <c r="J172" s="37">
        <f t="shared" si="150"/>
        <v>0</v>
      </c>
      <c r="K172" s="37">
        <f t="shared" si="151"/>
        <v>0</v>
      </c>
      <c r="L172" s="37">
        <f t="shared" si="152"/>
        <v>0.2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>
        <f>1</f>
        <v>1</v>
      </c>
      <c r="J173" s="37">
        <f t="shared" si="150"/>
        <v>0</v>
      </c>
      <c r="K173" s="37">
        <f t="shared" si="151"/>
        <v>0</v>
      </c>
      <c r="L173" s="37">
        <f t="shared" si="152"/>
        <v>7.4999999999999997E-2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</v>
      </c>
      <c r="K189" s="69">
        <f t="shared" ref="K189" si="177">SUM(K148:K188)</f>
        <v>0</v>
      </c>
      <c r="L189" s="69">
        <f>SUM(L148:L188)</f>
        <v>1.5249999999999999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1.5249999999999999</v>
      </c>
    </row>
    <row r="191" spans="1:12" ht="15.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1.5249999999999999</v>
      </c>
      <c r="K191" s="74"/>
      <c r="L191" s="74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5.2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>
        <f>1</f>
        <v>1</v>
      </c>
      <c r="I209" s="67"/>
      <c r="J209" s="37">
        <f t="shared" ref="J209:J211" si="197">G209*D209</f>
        <v>0</v>
      </c>
      <c r="K209" s="37">
        <f t="shared" ref="K209:K211" si="198">H209*E209</f>
        <v>1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1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1</v>
      </c>
      <c r="L224" s="69">
        <f>MIN(15,SUM(L199:L222))</f>
        <v>0</v>
      </c>
    </row>
    <row r="225" spans="1:15" ht="15.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1</v>
      </c>
      <c r="K225" s="74"/>
      <c r="L225" s="74"/>
    </row>
    <row r="226" spans="1:15">
      <c r="A226" s="6"/>
    </row>
    <row r="227" spans="1:15" ht="18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125.81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2025-06-19T20:48:28Z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