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24" documentId="13_ncr:1_{69E87C4B-4BB4-4282-8796-D7B4774E5E63}" xr6:coauthVersionLast="47" xr6:coauthVersionMax="47" xr10:uidLastSave="{9F655118-F905-431A-8855-75423DE28AD1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1" l="1"/>
  <c r="I48" i="1"/>
  <c r="I47" i="1"/>
  <c r="H30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<sst xmlns="http://schemas.openxmlformats.org/spreadsheetml/2006/main" count="356" uniqueCount="199">
  <si>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</si>
  <si>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</si>
  <si>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</si>
  <si>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</si>
  <si>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</si>
  <si>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</si>
  <si>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</si>
  <si>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</si>
  <si>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</si>
  <si>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</si>
  <si>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</si>
  <si>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</si>
  <si>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</si>
  <si>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</si>
  <si>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</si>
  <si>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</si>
  <si>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</si>
  <si>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</si>
  <si>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</si>
  <si>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</si>
  <si>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</si>
  <si>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</si>
  <si>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</si>
  <si>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</si>
  <si>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</si>
  <si>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</si>
  <si>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</si>
  <si>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</si>
  <si>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</si>
  <si>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</si>
  <si>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</si>
  <si>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</si>
  <si>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</si>
  <si>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</si>
  <si>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</si>
  <si>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</si>
  <si>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</si>
  <si>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</si>
  <si>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</si>
  <si>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</si>
  <si>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</si>
  <si>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</si>
  <si>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</si>
  <si>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</si>
  <si>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</si>
  <si>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</si>
  <si>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</si>
  <si>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</si>
  <si>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</si>
  <si>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</si>
  <si>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</si>
  <si>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</si>
  <si>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</si>
  <si>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</si>
  <si>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</si>
  <si>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</si>
  <si>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</si>
  <si>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</si>
  <si>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</si>
  <si>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</si>
  <si>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</si>
  <si>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</si>
  <si>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</si>
  <si>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</si>
  <si>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</si>
  <si>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</si>
  <si>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</si>
  <si>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</si>
  <si>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</si>
  <si>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</si>
  <si>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</si>
  <si>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</si>
  <si>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</si>
  <si>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</si>
  <si>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</si>
  <si>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</si>
  <si>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</si>
  <si>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</si>
  <si>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</si>
  <si>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</si>
  <si>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</si>
  <si>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</si>
  <si>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</si>
  <si>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</si>
  <si>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</si>
  <si>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</si>
  <si>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</si>
  <si>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</si>
  <si>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</si>
  <si>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</si>
  <si>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</si>
  <si>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</si>
  <si>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</si>
  <si>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</si>
  <si>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</si>
  <si>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</si>
  <si>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</si>
  <si>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</si>
  <si>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</si>
  <si>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</si>
  <si>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</si>
  <si>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</si>
  <si>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</si>
  <si>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</si>
  <si>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</si>
  <si>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</si>
  <si>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</si>
  <si>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</si>
  <si>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</si>
  <si>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</si>
  <si>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</si>
  <si>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</si>
  <si>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</si>
  <si>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</si>
  <si>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</si>
  <si>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</si>
  <si>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</si>
  <si>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</si>
  <si>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</si>
  <si>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</si>
  <si>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</si>
  <si>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</si>
  <si>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</si>
  <si>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</si>
  <si>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</si>
  <si>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</si>
  <si>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</si>
  <si>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</si>
  <si>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</si>
  <si>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</si>
  <si>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</si>
  <si>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</si>
  <si>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</si>
  <si>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</si>
  <si>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</si>
  <si>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</si>
  <si>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</si>
  <si>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</si>
  <si>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</si>
  <si>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</si>
  <si>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</si>
  <si>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</si>
  <si>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</si>
  <si>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</si>
  <si>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</si>
  <si>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</si>
  <si>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</si>
  <si>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</si>
  <si>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</si>
  <si>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</si>
  <si>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</si>
  <si>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</si>
  <si>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</si>
  <si>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</si>
  <si>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</si>
  <si>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</si>
  <si>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</si>
  <si>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</si>
  <si>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</si>
  <si>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</si>
  <si>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</si>
  <si>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</si>
  <si>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</si>
  <si>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</si>
  <si>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</si>
  <si>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</si>
  <si>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</si>
  <si>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</si>
  <si>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</si>
  <si>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</si>
  <si>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</si>
  <si>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</si>
  <si>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</si>
  <si>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</si>
  <si>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</si>
  <si>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</si>
  <si>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</si>
  <si>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</si>
  <si>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</si>
  <si>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</si>
  <si>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</si>
  <si>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</si>
  <si>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</si>
  <si>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</si>
  <si>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</si>
  <si>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</si>
  <si>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</si>
  <si>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</si>
  <si>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</si>
  <si>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</si>
  <si>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</si>
  <si>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</si>
  <si>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</si>
  <si>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</si>
  <si>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</si>
  <si>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</si>
  <si>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</si>
  <si>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</si>
  <si>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>Nombre del Concursante: Munguía Rodríguez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</si>
</sst>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zoomScaleNormal="100" zoomScaleSheetLayoutView="100" zoomScalePageLayoutView="140" workbookViewId="0">
      <selection activeCell="I155" sqref="I155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6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6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/>
      <c r="H17" s="5">
        <v>1</v>
      </c>
      <c r="I17" s="86">
        <f>MAX(G17*E17,H17*F17)</f>
        <v>0</v>
      </c>
      <c r="J17" s="86"/>
      <c r="K17" s="86"/>
      <c r="L17" s="86"/>
    </row>
    <row r="18" spans="1:12" ht="18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>
        <v>1</v>
      </c>
      <c r="I20" s="86">
        <f>MAX(G20*E20,H20*F20)</f>
        <v>70</v>
      </c>
      <c r="J20" s="86"/>
      <c r="K20" s="86"/>
      <c r="L20" s="86"/>
    </row>
    <row r="21" spans="1:12" ht="18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70</v>
      </c>
      <c r="J21" s="138"/>
      <c r="K21" s="138"/>
      <c r="L21" s="138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>
        <f>1+1+1+1+1+1+1+1+1+1+2</f>
        <v>12</v>
      </c>
      <c r="I30" s="4"/>
      <c r="J30" s="19">
        <f t="shared" si="1"/>
        <v>0</v>
      </c>
      <c r="K30" s="19">
        <f t="shared" si="1"/>
        <v>30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0</v>
      </c>
      <c r="K32" s="59">
        <f t="shared" si="2"/>
        <v>30</v>
      </c>
      <c r="L32" s="59">
        <f>SUM(L29:L31)</f>
        <v>0</v>
      </c>
    </row>
    <row r="33" spans="1:12" ht="18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0</v>
      </c>
      <c r="K33" s="59">
        <f>MIN(75-L33,SUM(K29:K31))</f>
        <v>30</v>
      </c>
      <c r="L33" s="59">
        <f>MIN(37.5,SUM(L29:L31))</f>
        <v>0</v>
      </c>
    </row>
    <row r="34" spans="1:12" ht="18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30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6">
        <v>1</v>
      </c>
      <c r="G40" s="117"/>
      <c r="H40" s="116"/>
      <c r="I40" s="120"/>
      <c r="J40" s="126">
        <f>F40*D40+H40*E40</f>
        <v>2</v>
      </c>
      <c r="K40" s="126"/>
      <c r="L40" s="126"/>
    </row>
    <row r="41" spans="1:12" ht="18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2</v>
      </c>
      <c r="K41" s="87"/>
      <c r="L41" s="87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41.4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f>20+120</f>
        <v>140</v>
      </c>
      <c r="J47" s="19">
        <f>G47*D47</f>
        <v>0</v>
      </c>
      <c r="K47" s="19">
        <f>H47*E47</f>
        <v>0</v>
      </c>
      <c r="L47" s="19">
        <f>I47*F47</f>
        <v>1.75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f>20+40+20+10</f>
        <v>90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0.9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2.65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2.65</v>
      </c>
    </row>
    <row r="53" spans="1:12" ht="18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2.65</v>
      </c>
      <c r="K53" s="87"/>
      <c r="L53" s="87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41.4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>
        <f>1</f>
        <v>1</v>
      </c>
      <c r="I67" s="45">
        <v>1</v>
      </c>
      <c r="J67" s="37">
        <f t="shared" ref="J67:J68" si="20">G67*D67</f>
        <v>0</v>
      </c>
      <c r="K67" s="37">
        <f t="shared" ref="K67:K68" si="21">H67*E67</f>
        <v>0.5</v>
      </c>
      <c r="L67" s="37">
        <f t="shared" ref="L67:L68" si="22">I67*F67</f>
        <v>0.25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0.5</v>
      </c>
      <c r="L96" s="59">
        <f>SUM(L60:L95)</f>
        <v>0.25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0.5</v>
      </c>
      <c r="L97" s="59">
        <f>MIN(50,SUM(L60:L95))</f>
        <v>0.25</v>
      </c>
    </row>
    <row r="98" spans="1:12" ht="18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0.75</v>
      </c>
      <c r="K98" s="87"/>
      <c r="L98" s="87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41.4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>
        <v>4</v>
      </c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2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2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2</v>
      </c>
    </row>
    <row r="136" spans="1:12" ht="18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2</v>
      </c>
      <c r="K136" s="87"/>
      <c r="L136" s="87"/>
    </row>
    <row r="137" spans="1:12" ht="18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41.4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1</v>
      </c>
      <c r="J152" s="37">
        <f t="shared" si="121"/>
        <v>0</v>
      </c>
      <c r="K152" s="37">
        <f t="shared" si="122"/>
        <v>0</v>
      </c>
      <c r="L152" s="37">
        <f t="shared" si="123"/>
        <v>2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>
        <v>1</v>
      </c>
      <c r="J155" s="37">
        <f t="shared" si="126"/>
        <v>0</v>
      </c>
      <c r="K155" s="37">
        <f t="shared" si="127"/>
        <v>0</v>
      </c>
      <c r="L155" s="37">
        <f t="shared" si="128"/>
        <v>0.5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1</v>
      </c>
      <c r="J168" s="28">
        <f t="shared" si="145"/>
        <v>0</v>
      </c>
      <c r="K168" s="28">
        <f t="shared" si="146"/>
        <v>0</v>
      </c>
      <c r="L168" s="28">
        <f t="shared" si="147"/>
        <v>0.125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1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2.5000000000000001E-2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2.65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2.65</v>
      </c>
    </row>
    <row r="191" spans="1:12" ht="18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2.65</v>
      </c>
      <c r="K191" s="87"/>
      <c r="L191" s="87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5.2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>
        <v>2</v>
      </c>
      <c r="J206" s="28">
        <f t="shared" si="192"/>
        <v>0</v>
      </c>
      <c r="K206" s="28">
        <f t="shared" si="193"/>
        <v>0</v>
      </c>
      <c r="L206" s="28">
        <f t="shared" si="194"/>
        <v>1.5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>
        <v>3</v>
      </c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1.5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>
        <v>2</v>
      </c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0.25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3.25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3.25</v>
      </c>
    </row>
    <row r="225" spans="1:12" ht="18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3.25</v>
      </c>
      <c r="K225" s="87"/>
      <c r="L225" s="87"/>
    </row>
    <row r="226" spans="1:12" ht="18">
      <c r="A226" s="2"/>
      <c r="B226" s="63"/>
    </row>
    <row r="227" spans="1:12" ht="18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113.30000000000001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2025-06-19T20:13:24Z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