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25" documentId="13_ncr:1_{69E87C4B-4BB4-4282-8796-D7B4774E5E63}" xr6:coauthVersionLast="47" xr6:coauthVersionMax="47" xr10:uidLastSave="{58722C01-A78B-461D-B8A6-DCB4D4128C34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I47" i="1"/>
  <c r="H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<sst xmlns="http://schemas.openxmlformats.org/spreadsheetml/2006/main" count="356" uniqueCount="199">
  <si>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</si>
  <si>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</si>
  <si>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</si>
  <si>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</si>
  <si>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</si>
  <si>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</si>
  <si>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</si>
  <si>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</si>
  <si>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</si>
  <si>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</si>
  <si>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</si>
  <si>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</si>
  <si>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</si>
  <si>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</si>
  <si>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</si>
  <si>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</si>
  <si>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</si>
  <si>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</si>
  <si>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</si>
  <si>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</si>
  <si>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</si>
  <si>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</si>
  <si>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</si>
  <si>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</si>
  <si>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</si>
  <si>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</si>
  <si>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</si>
  <si>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</si>
  <si>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</si>
  <si>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</si>
  <si>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</si>
  <si>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</si>
  <si>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</si>
  <si>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</si>
  <si>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</si>
  <si>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</si>
  <si>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</si>
  <si>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</si>
  <si>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</si>
  <si>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</si>
  <si>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</si>
  <si>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</si>
  <si>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</si>
  <si>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</si>
  <si>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</si>
  <si>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</si>
  <si>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</si>
  <si>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</si>
  <si>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</si>
  <si>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</si>
  <si>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</si>
  <si>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</si>
  <si>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</si>
  <si>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</si>
  <si>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</si>
  <si>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</si>
  <si>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</si>
  <si>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</si>
  <si>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</si>
  <si>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</si>
  <si>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</si>
  <si>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</si>
  <si>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</si>
  <si>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</si>
  <si>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</si>
  <si>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</si>
  <si>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</si>
  <si>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</si>
  <si>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</si>
  <si>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</si>
  <si>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</si>
  <si>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</si>
  <si>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</si>
  <si>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</si>
  <si>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</si>
  <si>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</si>
  <si>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</si>
  <si>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</si>
  <si>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</si>
  <si>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</si>
  <si>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</si>
  <si>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</si>
  <si>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</si>
  <si>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</si>
  <si>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</si>
  <si>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</si>
  <si>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</si>
  <si>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</si>
  <si>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</si>
  <si>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</si>
  <si>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</si>
  <si>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</si>
  <si>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</si>
  <si>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</si>
  <si>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</si>
  <si>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</si>
  <si>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</si>
  <si>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</si>
  <si>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</si>
  <si>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</si>
  <si>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</si>
  <si>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</si>
  <si>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</si>
  <si>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</si>
  <si>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</si>
  <si>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</si>
  <si>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</si>
  <si>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</si>
  <si>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</si>
  <si>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</si>
  <si>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</si>
  <si>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</si>
  <si>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</si>
  <si>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</si>
  <si>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</si>
  <si>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</si>
  <si>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</si>
  <si>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</si>
  <si>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</si>
  <si>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</si>
  <si>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</si>
  <si>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</si>
  <si>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</si>
  <si>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</si>
  <si>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</si>
  <si>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</si>
  <si>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</si>
  <si>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</si>
  <si>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</si>
  <si>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</si>
  <si>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</si>
  <si>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</si>
  <si>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</si>
  <si>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</si>
  <si>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</si>
  <si>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</si>
  <si>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</si>
  <si>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</si>
  <si>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</si>
  <si>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</si>
  <si>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</si>
  <si>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</si>
  <si>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</si>
  <si>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</si>
  <si>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</si>
  <si>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</si>
  <si>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</si>
  <si>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</si>
  <si>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</si>
  <si>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</si>
  <si>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</si>
  <si>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</si>
  <si>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</si>
  <si>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</si>
  <si>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</si>
  <si>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</si>
  <si>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</si>
  <si>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</si>
  <si>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</si>
  <si>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</si>
  <si>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</si>
  <si>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</si>
  <si>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</si>
  <si>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</si>
  <si>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</si>
  <si>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</si>
  <si>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</si>
  <si>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</si>
  <si>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</si>
  <si>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</si>
  <si>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</si>
  <si>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</si>
  <si>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</si>
  <si>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</si>
  <si>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</si>
  <si>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</si>
  <si>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</si>
  <si>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</si>
  <si>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</si>
  <si>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</si>
  <si>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</si>
  <si>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</si>
  <si>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</si>
  <si>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</si>
  <si>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</si>
  <si>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</si>
  <si>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</si>
  <si>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</si>
  <si>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</si>
  <si>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</si>
  <si>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</si>
  <si>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</si>
  <si>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</si>
  <si>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</si>
  <si>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</si>
  <si>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</si>
  <si>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</si>
  <si>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</si>
  <si>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>Nombre del Concursante: Castellanos Rosales Sandra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</si>
</sst>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zoomScaleNormal="100" zoomScaleSheetLayoutView="100" zoomScalePageLayoutView="140" workbookViewId="0">
      <selection activeCell="N188" sqref="N188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>
        <v>1</v>
      </c>
      <c r="I17" s="101">
        <f>MAX(G17*E17,H17*F17)</f>
        <v>30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35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>
        <v>1</v>
      </c>
      <c r="H29" s="4"/>
      <c r="I29" s="4"/>
      <c r="J29" s="19">
        <f t="shared" ref="J29:L31" si="1">G29*D29</f>
        <v>2.5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2</v>
      </c>
      <c r="H30" s="4"/>
      <c r="I30" s="4"/>
      <c r="J30" s="19">
        <f t="shared" si="1"/>
        <v>10</v>
      </c>
      <c r="K30" s="19">
        <f t="shared" si="1"/>
        <v>0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12.5</v>
      </c>
      <c r="K32" s="59">
        <f t="shared" si="2"/>
        <v>0</v>
      </c>
      <c r="L32" s="59">
        <f>SUM(L29:L31)</f>
        <v>0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12.5</v>
      </c>
      <c r="K33" s="59">
        <f>MIN(75-L33,SUM(K29:K31))</f>
        <v>0</v>
      </c>
      <c r="L33" s="59">
        <f>MIN(37.5,SUM(L29:L31))</f>
        <v>0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12.5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>
        <f>10+16+14</f>
        <v>40</v>
      </c>
      <c r="H47" s="7">
        <f>6+8+8+8+8+8+16</f>
        <v>62</v>
      </c>
      <c r="I47" s="7">
        <f>150+6+10+4</f>
        <v>170</v>
      </c>
      <c r="J47" s="19">
        <f>G47*D47</f>
        <v>2</v>
      </c>
      <c r="K47" s="19">
        <f>H47*E47</f>
        <v>1.55</v>
      </c>
      <c r="L47" s="19">
        <f>I47*F47</f>
        <v>2.125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20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0.2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2</v>
      </c>
      <c r="K51" s="60">
        <f t="shared" si="7"/>
        <v>1.55</v>
      </c>
      <c r="L51" s="60">
        <f>SUM(L47:L50)</f>
        <v>2.3250000000000002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2</v>
      </c>
      <c r="K52" s="60">
        <f>MIN(30-L52,SUM(K47:K50))</f>
        <v>1.55</v>
      </c>
      <c r="L52" s="60">
        <f>MIN(15,SUM(L47:L50))</f>
        <v>2.3250000000000002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5.875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53.375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2025-06-19T18:14:40Z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