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ORACIO\Desktop\Convocatoria\"/>
    </mc:Choice>
  </mc:AlternateContent>
  <xr:revisionPtr revIDLastSave="0" documentId="13_ncr:1_{5EC9B27B-DA96-4BC2-ADD8-13961D13FC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I21" i="1" s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<sst xmlns="http://schemas.openxmlformats.org/spreadsheetml/2006/main" count="356" uniqueCount="199">
  <si>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</si>
  <si>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</si>
  <si>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</si>
  <si>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</si>
  <si>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</si>
  <si>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</si>
  <si>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</si>
  <si>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</si>
  <si>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</si>
  <si>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</si>
  <si>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</si>
  <si>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</si>
  <si>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</si>
  <si>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</si>
  <si>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</si>
  <si>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</si>
  <si>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</si>
  <si>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</si>
  <si>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</si>
  <si>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</si>
  <si>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</si>
  <si>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</si>
  <si>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</si>
  <si>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</si>
  <si>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</si>
  <si>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</si>
  <si>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</si>
  <si>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</si>
  <si>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</si>
  <si>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</si>
  <si>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</si>
  <si>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</si>
  <si>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</si>
  <si>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</si>
  <si>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</si>
  <si>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</si>
  <si>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</si>
  <si>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</si>
  <si>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</si>
  <si>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</si>
  <si>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</si>
  <si>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</si>
  <si>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</si>
  <si>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</si>
  <si>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</si>
  <si>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</si>
  <si>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</si>
  <si>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</si>
  <si>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</si>
  <si>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</si>
  <si>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</si>
  <si>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</si>
  <si>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</si>
  <si>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</si>
  <si>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</si>
  <si>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</si>
  <si>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</si>
  <si>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</si>
  <si>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</si>
  <si>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</si>
  <si>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</si>
  <si>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</si>
  <si>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</si>
  <si>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</si>
  <si>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</si>
  <si>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</si>
  <si>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</si>
  <si>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</si>
  <si>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</si>
  <si>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</si>
  <si>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</si>
  <si>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</si>
  <si>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</si>
  <si>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</si>
  <si>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</si>
  <si>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</si>
  <si>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</si>
  <si>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</si>
  <si>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</si>
  <si>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</si>
  <si>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</si>
  <si>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</si>
  <si>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</si>
  <si>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</si>
  <si>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</si>
  <si>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</si>
  <si>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</si>
  <si>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</si>
  <si>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</si>
  <si>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</si>
  <si>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</si>
  <si>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</si>
  <si>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</si>
  <si>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</si>
  <si>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</si>
  <si>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</si>
  <si>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</si>
  <si>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</si>
  <si>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</si>
  <si>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</si>
  <si>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</si>
  <si>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</si>
  <si>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</si>
  <si>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</si>
  <si>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</si>
  <si>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</si>
  <si>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</si>
  <si>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</si>
  <si>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</si>
  <si>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</si>
  <si>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</si>
  <si>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</si>
  <si>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</si>
  <si>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</si>
  <si>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</si>
  <si>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</si>
  <si>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</si>
  <si>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</si>
  <si>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</si>
  <si>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</si>
  <si>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</si>
  <si>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</si>
  <si>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</si>
  <si>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</si>
  <si>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</si>
  <si>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</si>
  <si>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</si>
  <si>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</si>
  <si>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</si>
  <si>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</si>
  <si>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</si>
  <si>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</si>
  <si>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</si>
  <si>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</si>
  <si>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</si>
  <si>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</si>
  <si>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</si>
  <si>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</si>
  <si>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</si>
  <si>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</si>
  <si>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</si>
  <si>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</si>
  <si>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</si>
  <si>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</si>
  <si>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</si>
  <si>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</si>
  <si>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</si>
  <si>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</si>
  <si>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</si>
  <si>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</si>
  <si>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</si>
  <si>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</si>
  <si>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</si>
  <si>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</si>
  <si>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</si>
  <si>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</si>
  <si>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</si>
  <si>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</si>
  <si>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</si>
  <si>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</si>
  <si>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</si>
  <si>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</si>
  <si>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</si>
  <si>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</si>
  <si>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</si>
  <si>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</si>
  <si>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</si>
  <si>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</si>
  <si>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</si>
  <si>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</si>
  <si>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</si>
  <si>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</si>
  <si>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</si>
  <si>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</si>
  <si>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</si>
  <si>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</si>
  <si>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</si>
  <si>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</si>
  <si>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</si>
  <si>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</si>
  <si>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</si>
  <si>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</si>
  <si>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</si>
  <si>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</si>
  <si>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</si>
  <si>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</si>
  <si>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</si>
  <si>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</si>
  <si>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</si>
  <si>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</si>
  <si>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</si>
  <si>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</si>
  <si>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</si>
  <si>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</si>
  <si>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</si>
  <si>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</si>
  <si>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</si>
  <si>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</si>
  <si>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Joselyn Soto Contreras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</si>
</sst>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222" zoomScaleNormal="100" zoomScaleSheetLayoutView="100" zoomScalePageLayoutView="140" workbookViewId="0">
      <selection activeCell="J227" sqref="J227:L227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.7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75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75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.75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.75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/>
      <c r="I17" s="101">
        <f>MAX(G17*E17,H17*F17)</f>
        <v>30</v>
      </c>
      <c r="J17" s="101"/>
      <c r="K17" s="101"/>
      <c r="L17" s="101"/>
    </row>
    <row r="18" spans="1:12" ht="18.75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.75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.75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30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3</v>
      </c>
      <c r="H30" s="4">
        <v>1</v>
      </c>
      <c r="I30" s="4"/>
      <c r="J30" s="19">
        <f t="shared" si="1"/>
        <v>15</v>
      </c>
      <c r="K30" s="19">
        <f t="shared" si="1"/>
        <v>2.5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15</v>
      </c>
      <c r="K32" s="59">
        <f t="shared" si="2"/>
        <v>2.5</v>
      </c>
      <c r="L32" s="59">
        <f>SUM(L29:L31)</f>
        <v>0</v>
      </c>
    </row>
    <row r="33" spans="1:12" ht="18.75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15</v>
      </c>
      <c r="K33" s="59">
        <f>MIN(75-L33,SUM(K29:K31))</f>
        <v>2.5</v>
      </c>
      <c r="L33" s="59">
        <f>MIN(37.5,SUM(L29:L31))</f>
        <v>0</v>
      </c>
    </row>
    <row r="34" spans="1:12" ht="18.75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17.5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1">
        <v>4</v>
      </c>
      <c r="G40" s="125"/>
      <c r="H40" s="111"/>
      <c r="I40" s="112"/>
      <c r="J40" s="120">
        <f>F40*D40+H40*E40</f>
        <v>8</v>
      </c>
      <c r="K40" s="120"/>
      <c r="L40" s="120"/>
    </row>
    <row r="41" spans="1:12" ht="18.75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8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.75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>
        <v>10</v>
      </c>
      <c r="H47" s="7">
        <v>9</v>
      </c>
      <c r="I47" s="7">
        <v>22</v>
      </c>
      <c r="J47" s="19">
        <f>G47*D47</f>
        <v>0.5</v>
      </c>
      <c r="K47" s="19">
        <f>H47*E47</f>
        <v>0.22500000000000001</v>
      </c>
      <c r="L47" s="19">
        <f>I47*F47</f>
        <v>0.27500000000000002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>
        <v>2</v>
      </c>
      <c r="H49" s="7">
        <v>8</v>
      </c>
      <c r="I49" s="7"/>
      <c r="J49" s="19">
        <f t="shared" si="4"/>
        <v>4</v>
      </c>
      <c r="K49" s="19">
        <f t="shared" si="5"/>
        <v>8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4.5</v>
      </c>
      <c r="K51" s="60">
        <f t="shared" si="7"/>
        <v>8.2249999999999996</v>
      </c>
      <c r="L51" s="60">
        <f>SUM(L47:L50)</f>
        <v>0.27500000000000002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4.5</v>
      </c>
      <c r="K52" s="60">
        <f>MIN(30-L52,SUM(K47:K50))</f>
        <v>8.2249999999999996</v>
      </c>
      <c r="L52" s="60">
        <f>MIN(15,SUM(L47:L50))</f>
        <v>0.27500000000000002</v>
      </c>
    </row>
    <row r="53" spans="1:12" ht="18.75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13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38.25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.75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38.25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.75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38.25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.75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.75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.75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>
        <v>2</v>
      </c>
      <c r="I168" s="51"/>
      <c r="J168" s="28">
        <f t="shared" si="145"/>
        <v>0</v>
      </c>
      <c r="K168" s="28">
        <f t="shared" si="146"/>
        <v>0.5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0.5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0.5</v>
      </c>
      <c r="L190" s="59">
        <f>MIN(32.5,SUM(L148:L188))</f>
        <v>0</v>
      </c>
    </row>
    <row r="191" spans="1:12" ht="18.75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0.5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1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.75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>
        <v>2</v>
      </c>
      <c r="I213" s="58">
        <v>1</v>
      </c>
      <c r="J213" s="29">
        <f t="shared" ref="J213:J216" si="202">G213*D213</f>
        <v>0</v>
      </c>
      <c r="K213" s="29">
        <f t="shared" ref="K213:K216" si="203">H213*E213</f>
        <v>0.5</v>
      </c>
      <c r="L213" s="29">
        <f t="shared" ref="L213:L216" si="204">I213*F213</f>
        <v>0.125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0.5</v>
      </c>
      <c r="L223" s="60">
        <f>SUM(L199:L222)</f>
        <v>0.125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0.5</v>
      </c>
      <c r="L224" s="60">
        <f>MIN(15,SUM(L199:L222))</f>
        <v>0.125</v>
      </c>
    </row>
    <row r="225" spans="1:12" ht="18.75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0.625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69.625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Horacio Leyva Castellanos</cp:lastModifiedBy>
  <cp:revision/>
  <cp:lastPrinted>2025-06-06T20:10:19Z</cp:lastPrinted>
  <dcterms:created xsi:type="dcterms:W3CDTF">2024-10-13T20:07:23Z</dcterms:created>
  <dcterms:modified xsi:type="dcterms:W3CDTF">2025-06-21T21:01:46Z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