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maticas\Desktop\concursantes algebra\"/>
    </mc:Choice>
  </mc:AlternateContent>
  <xr:revisionPtr revIDLastSave="0" documentId="13_ncr:1_{D3423B3C-7D43-4C72-9348-16E57C680697}" xr6:coauthVersionLast="36" xr6:coauthVersionMax="47" xr10:uidLastSave="{00000000-0000-0000-0000-000000000000}"/>
  <bookViews>
    <workbookView xWindow="0" yWindow="0" windowWidth="28800" windowHeight="12225" firstSheet="1" activeTab="14" xr2:uid="{996DA807-3F9D-4F7C-A17C-3BAF96107A2E}"/>
  </bookViews>
  <sheets>
    <sheet name="ENCISO" sheetId="1" r:id="rId1"/>
    <sheet name="CAMPOY" sheetId="2" r:id="rId2"/>
    <sheet name="Ruvalcava" sheetId="4" r:id="rId3"/>
    <sheet name="Avila" sheetId="5" r:id="rId4"/>
    <sheet name="Plascencia" sheetId="6" r:id="rId5"/>
    <sheet name="Lugo" sheetId="8" r:id="rId6"/>
    <sheet name="Flores" sheetId="10" r:id="rId7"/>
    <sheet name="Grijalva" sheetId="11" r:id="rId8"/>
    <sheet name="Antelo" sheetId="12" r:id="rId9"/>
    <sheet name="Dominguez" sheetId="13" r:id="rId10"/>
    <sheet name="Garcia" sheetId="14" r:id="rId11"/>
    <sheet name="Torres" sheetId="15" r:id="rId12"/>
    <sheet name="Cruz" sheetId="16" r:id="rId13"/>
    <sheet name="Vazquez" sheetId="17" r:id="rId14"/>
    <sheet name="Ortiz" sheetId="19" r:id="rId15"/>
    <sheet name="Burruel" sheetId="20" r:id="rId16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2" i="19" l="1"/>
  <c r="J222" i="19"/>
  <c r="F222" i="19"/>
  <c r="L222" i="19" s="1"/>
  <c r="E222" i="19"/>
  <c r="J221" i="19"/>
  <c r="E221" i="19"/>
  <c r="F221" i="19" s="1"/>
  <c r="L221" i="19" s="1"/>
  <c r="K219" i="19"/>
  <c r="J219" i="19"/>
  <c r="F219" i="19"/>
  <c r="L219" i="19" s="1"/>
  <c r="E219" i="19"/>
  <c r="J218" i="19"/>
  <c r="E218" i="19"/>
  <c r="K216" i="19"/>
  <c r="J216" i="19"/>
  <c r="F216" i="19"/>
  <c r="L216" i="19" s="1"/>
  <c r="E216" i="19"/>
  <c r="J215" i="19"/>
  <c r="E215" i="19"/>
  <c r="F215" i="19" s="1"/>
  <c r="L215" i="19" s="1"/>
  <c r="K214" i="19"/>
  <c r="J214" i="19"/>
  <c r="F214" i="19"/>
  <c r="L214" i="19" s="1"/>
  <c r="E214" i="19"/>
  <c r="J213" i="19"/>
  <c r="E213" i="19"/>
  <c r="K211" i="19"/>
  <c r="J211" i="19"/>
  <c r="F211" i="19"/>
  <c r="L211" i="19" s="1"/>
  <c r="E211" i="19"/>
  <c r="J210" i="19"/>
  <c r="E210" i="19"/>
  <c r="F210" i="19" s="1"/>
  <c r="L210" i="19" s="1"/>
  <c r="K209" i="19"/>
  <c r="J209" i="19"/>
  <c r="F209" i="19"/>
  <c r="L209" i="19" s="1"/>
  <c r="E209" i="19"/>
  <c r="J207" i="19"/>
  <c r="E207" i="19"/>
  <c r="K206" i="19"/>
  <c r="J206" i="19"/>
  <c r="F206" i="19"/>
  <c r="L206" i="19" s="1"/>
  <c r="E206" i="19"/>
  <c r="J205" i="19"/>
  <c r="J223" i="19" s="1"/>
  <c r="E205" i="19"/>
  <c r="F205" i="19" s="1"/>
  <c r="L205" i="19" s="1"/>
  <c r="K203" i="19"/>
  <c r="J203" i="19"/>
  <c r="F203" i="19"/>
  <c r="L203" i="19" s="1"/>
  <c r="E203" i="19"/>
  <c r="J202" i="19"/>
  <c r="E202" i="19"/>
  <c r="K200" i="19"/>
  <c r="J200" i="19"/>
  <c r="F200" i="19"/>
  <c r="L200" i="19" s="1"/>
  <c r="E200" i="19"/>
  <c r="J199" i="19"/>
  <c r="E199" i="19"/>
  <c r="F199" i="19" s="1"/>
  <c r="L199" i="19" s="1"/>
  <c r="E197" i="19"/>
  <c r="J197" i="19" s="1"/>
  <c r="J188" i="19"/>
  <c r="E188" i="19"/>
  <c r="K187" i="19"/>
  <c r="J187" i="19"/>
  <c r="F187" i="19"/>
  <c r="L187" i="19" s="1"/>
  <c r="E187" i="19"/>
  <c r="J186" i="19"/>
  <c r="E186" i="19"/>
  <c r="J185" i="19"/>
  <c r="E185" i="19"/>
  <c r="K184" i="19"/>
  <c r="J184" i="19"/>
  <c r="F184" i="19"/>
  <c r="L184" i="19" s="1"/>
  <c r="E184" i="19"/>
  <c r="J182" i="19"/>
  <c r="E182" i="19"/>
  <c r="F182" i="19" s="1"/>
  <c r="L182" i="19" s="1"/>
  <c r="K181" i="19"/>
  <c r="J181" i="19"/>
  <c r="F181" i="19"/>
  <c r="L181" i="19" s="1"/>
  <c r="E181" i="19"/>
  <c r="J179" i="19"/>
  <c r="E179" i="19"/>
  <c r="K178" i="19"/>
  <c r="J178" i="19"/>
  <c r="F178" i="19"/>
  <c r="L178" i="19" s="1"/>
  <c r="E178" i="19"/>
  <c r="J176" i="19"/>
  <c r="E176" i="19"/>
  <c r="F176" i="19" s="1"/>
  <c r="L176" i="19" s="1"/>
  <c r="K175" i="19"/>
  <c r="J175" i="19"/>
  <c r="F175" i="19"/>
  <c r="L175" i="19" s="1"/>
  <c r="E175" i="19"/>
  <c r="J173" i="19"/>
  <c r="E173" i="19"/>
  <c r="K172" i="19"/>
  <c r="J172" i="19"/>
  <c r="F172" i="19"/>
  <c r="L172" i="19" s="1"/>
  <c r="E172" i="19"/>
  <c r="J171" i="19"/>
  <c r="E171" i="19"/>
  <c r="F171" i="19" s="1"/>
  <c r="L171" i="19" s="1"/>
  <c r="K169" i="19"/>
  <c r="J169" i="19"/>
  <c r="F169" i="19"/>
  <c r="L169" i="19" s="1"/>
  <c r="E169" i="19"/>
  <c r="J168" i="19"/>
  <c r="E168" i="19"/>
  <c r="K167" i="19"/>
  <c r="J167" i="19"/>
  <c r="F167" i="19"/>
  <c r="L167" i="19" s="1"/>
  <c r="E167" i="19"/>
  <c r="E166" i="19"/>
  <c r="K165" i="19"/>
  <c r="J165" i="19"/>
  <c r="F165" i="19"/>
  <c r="L165" i="19" s="1"/>
  <c r="E165" i="19"/>
  <c r="J164" i="19"/>
  <c r="E164" i="19"/>
  <c r="F164" i="19" s="1"/>
  <c r="L164" i="19" s="1"/>
  <c r="K163" i="19"/>
  <c r="J163" i="19"/>
  <c r="F163" i="19"/>
  <c r="L163" i="19" s="1"/>
  <c r="E163" i="19"/>
  <c r="J161" i="19"/>
  <c r="E161" i="19"/>
  <c r="K160" i="19"/>
  <c r="J160" i="19"/>
  <c r="F160" i="19"/>
  <c r="L160" i="19" s="1"/>
  <c r="E160" i="19"/>
  <c r="J158" i="19"/>
  <c r="E158" i="19"/>
  <c r="F158" i="19" s="1"/>
  <c r="L158" i="19" s="1"/>
  <c r="K157" i="19"/>
  <c r="J157" i="19"/>
  <c r="F157" i="19"/>
  <c r="L157" i="19" s="1"/>
  <c r="E157" i="19"/>
  <c r="J155" i="19"/>
  <c r="E155" i="19"/>
  <c r="K154" i="19"/>
  <c r="J154" i="19"/>
  <c r="F154" i="19"/>
  <c r="L154" i="19" s="1"/>
  <c r="E154" i="19"/>
  <c r="J152" i="19"/>
  <c r="E152" i="19"/>
  <c r="F152" i="19" s="1"/>
  <c r="L152" i="19" s="1"/>
  <c r="K151" i="19"/>
  <c r="J151" i="19"/>
  <c r="F151" i="19"/>
  <c r="L151" i="19" s="1"/>
  <c r="E151" i="19"/>
  <c r="J149" i="19"/>
  <c r="E149" i="19"/>
  <c r="K148" i="19"/>
  <c r="J148" i="19"/>
  <c r="F148" i="19"/>
  <c r="L148" i="19" s="1"/>
  <c r="E148" i="19"/>
  <c r="J146" i="19"/>
  <c r="J145" i="19"/>
  <c r="J144" i="19"/>
  <c r="J143" i="19"/>
  <c r="K133" i="19"/>
  <c r="J133" i="19"/>
  <c r="F133" i="19"/>
  <c r="L133" i="19" s="1"/>
  <c r="E133" i="19"/>
  <c r="J132" i="19"/>
  <c r="E132" i="19"/>
  <c r="F132" i="19" s="1"/>
  <c r="L132" i="19" s="1"/>
  <c r="K131" i="19"/>
  <c r="J131" i="19"/>
  <c r="F131" i="19"/>
  <c r="L131" i="19" s="1"/>
  <c r="E131" i="19"/>
  <c r="J129" i="19"/>
  <c r="E129" i="19"/>
  <c r="K128" i="19"/>
  <c r="J128" i="19"/>
  <c r="F128" i="19"/>
  <c r="L128" i="19" s="1"/>
  <c r="E128" i="19"/>
  <c r="J126" i="19"/>
  <c r="E126" i="19"/>
  <c r="F126" i="19" s="1"/>
  <c r="L126" i="19" s="1"/>
  <c r="K125" i="19"/>
  <c r="J125" i="19"/>
  <c r="F125" i="19"/>
  <c r="L125" i="19" s="1"/>
  <c r="E125" i="19"/>
  <c r="J123" i="19"/>
  <c r="E123" i="19"/>
  <c r="K122" i="19"/>
  <c r="J122" i="19"/>
  <c r="F122" i="19"/>
  <c r="L122" i="19" s="1"/>
  <c r="E122" i="19"/>
  <c r="J121" i="19"/>
  <c r="E121" i="19"/>
  <c r="F121" i="19" s="1"/>
  <c r="L121" i="19" s="1"/>
  <c r="K120" i="19"/>
  <c r="J120" i="19"/>
  <c r="F120" i="19"/>
  <c r="L120" i="19" s="1"/>
  <c r="E120" i="19"/>
  <c r="J118" i="19"/>
  <c r="E118" i="19"/>
  <c r="K117" i="19"/>
  <c r="J117" i="19"/>
  <c r="F117" i="19"/>
  <c r="L117" i="19" s="1"/>
  <c r="E117" i="19"/>
  <c r="J116" i="19"/>
  <c r="E116" i="19"/>
  <c r="F116" i="19" s="1"/>
  <c r="L116" i="19" s="1"/>
  <c r="K115" i="19"/>
  <c r="J115" i="19"/>
  <c r="F115" i="19"/>
  <c r="L115" i="19" s="1"/>
  <c r="E115" i="19"/>
  <c r="J113" i="19"/>
  <c r="E113" i="19"/>
  <c r="K112" i="19"/>
  <c r="J112" i="19"/>
  <c r="F112" i="19"/>
  <c r="L112" i="19" s="1"/>
  <c r="E112" i="19"/>
  <c r="J111" i="19"/>
  <c r="E111" i="19"/>
  <c r="F111" i="19" s="1"/>
  <c r="L111" i="19" s="1"/>
  <c r="K109" i="19"/>
  <c r="J109" i="19"/>
  <c r="F109" i="19"/>
  <c r="L109" i="19" s="1"/>
  <c r="E109" i="19"/>
  <c r="J108" i="19"/>
  <c r="E108" i="19"/>
  <c r="K107" i="19"/>
  <c r="J107" i="19"/>
  <c r="F107" i="19"/>
  <c r="L107" i="19" s="1"/>
  <c r="E107" i="19"/>
  <c r="J105" i="19"/>
  <c r="J134" i="19" s="1"/>
  <c r="E105" i="19"/>
  <c r="F105" i="19" s="1"/>
  <c r="L105" i="19" s="1"/>
  <c r="J95" i="19"/>
  <c r="E95" i="19"/>
  <c r="F95" i="19" s="1"/>
  <c r="L95" i="19" s="1"/>
  <c r="K94" i="19"/>
  <c r="J94" i="19"/>
  <c r="F94" i="19"/>
  <c r="L94" i="19" s="1"/>
  <c r="E94" i="19"/>
  <c r="J93" i="19"/>
  <c r="E93" i="19"/>
  <c r="K91" i="19"/>
  <c r="J91" i="19"/>
  <c r="F91" i="19"/>
  <c r="L91" i="19" s="1"/>
  <c r="E91" i="19"/>
  <c r="J90" i="19"/>
  <c r="E90" i="19"/>
  <c r="F90" i="19" s="1"/>
  <c r="L90" i="19" s="1"/>
  <c r="K88" i="19"/>
  <c r="J88" i="19"/>
  <c r="F88" i="19"/>
  <c r="L88" i="19" s="1"/>
  <c r="E88" i="19"/>
  <c r="J87" i="19"/>
  <c r="E87" i="19"/>
  <c r="E86" i="19"/>
  <c r="F86" i="19" s="1"/>
  <c r="K85" i="19"/>
  <c r="J85" i="19"/>
  <c r="F85" i="19"/>
  <c r="L85" i="19" s="1"/>
  <c r="E85" i="19"/>
  <c r="J84" i="19"/>
  <c r="E84" i="19"/>
  <c r="F83" i="19"/>
  <c r="E83" i="19"/>
  <c r="J83" i="19" s="1"/>
  <c r="J82" i="19"/>
  <c r="E82" i="19"/>
  <c r="K81" i="19"/>
  <c r="J81" i="19"/>
  <c r="F81" i="19"/>
  <c r="L81" i="19" s="1"/>
  <c r="E81" i="19"/>
  <c r="E80" i="19"/>
  <c r="K79" i="19"/>
  <c r="J79" i="19"/>
  <c r="F79" i="19"/>
  <c r="L79" i="19" s="1"/>
  <c r="E79" i="19"/>
  <c r="J78" i="19"/>
  <c r="E78" i="19"/>
  <c r="F78" i="19" s="1"/>
  <c r="L78" i="19" s="1"/>
  <c r="K77" i="19"/>
  <c r="J77" i="19"/>
  <c r="F77" i="19"/>
  <c r="L77" i="19" s="1"/>
  <c r="E77" i="19"/>
  <c r="J76" i="19"/>
  <c r="E76" i="19"/>
  <c r="F76" i="19" s="1"/>
  <c r="K75" i="19"/>
  <c r="J75" i="19"/>
  <c r="F75" i="19"/>
  <c r="L75" i="19" s="1"/>
  <c r="E75" i="19"/>
  <c r="J74" i="19"/>
  <c r="E74" i="19"/>
  <c r="K73" i="19"/>
  <c r="J73" i="19"/>
  <c r="F73" i="19"/>
  <c r="L73" i="19" s="1"/>
  <c r="E73" i="19"/>
  <c r="J71" i="19"/>
  <c r="E71" i="19"/>
  <c r="F71" i="19" s="1"/>
  <c r="L71" i="19" s="1"/>
  <c r="K70" i="19"/>
  <c r="J70" i="19"/>
  <c r="F70" i="19"/>
  <c r="L70" i="19" s="1"/>
  <c r="E70" i="19"/>
  <c r="J68" i="19"/>
  <c r="E68" i="19"/>
  <c r="K67" i="19"/>
  <c r="J67" i="19"/>
  <c r="F67" i="19"/>
  <c r="L67" i="19" s="1"/>
  <c r="E67" i="19"/>
  <c r="J65" i="19"/>
  <c r="E65" i="19"/>
  <c r="F65" i="19" s="1"/>
  <c r="L65" i="19" s="1"/>
  <c r="K64" i="19"/>
  <c r="J64" i="19"/>
  <c r="F64" i="19"/>
  <c r="L64" i="19" s="1"/>
  <c r="E64" i="19"/>
  <c r="J63" i="19"/>
  <c r="E63" i="19"/>
  <c r="F63" i="19" s="1"/>
  <c r="K62" i="19"/>
  <c r="J62" i="19"/>
  <c r="F62" i="19"/>
  <c r="L62" i="19" s="1"/>
  <c r="E62" i="19"/>
  <c r="J61" i="19"/>
  <c r="E61" i="19"/>
  <c r="K60" i="19"/>
  <c r="J60" i="19"/>
  <c r="F60" i="19"/>
  <c r="L60" i="19" s="1"/>
  <c r="E60" i="19"/>
  <c r="K50" i="19"/>
  <c r="J50" i="19"/>
  <c r="F50" i="19"/>
  <c r="L50" i="19" s="1"/>
  <c r="E50" i="19"/>
  <c r="J49" i="19"/>
  <c r="E49" i="19"/>
  <c r="K49" i="19" s="1"/>
  <c r="K48" i="19"/>
  <c r="J48" i="19"/>
  <c r="F48" i="19"/>
  <c r="L48" i="19" s="1"/>
  <c r="E48" i="19"/>
  <c r="J47" i="19"/>
  <c r="J51" i="19" s="1"/>
  <c r="E47" i="19"/>
  <c r="F47" i="19" s="1"/>
  <c r="L47" i="19" s="1"/>
  <c r="J40" i="19"/>
  <c r="J41" i="19" s="1"/>
  <c r="E40" i="19"/>
  <c r="K31" i="19"/>
  <c r="J31" i="19"/>
  <c r="F31" i="19"/>
  <c r="L31" i="19" s="1"/>
  <c r="E31" i="19"/>
  <c r="J30" i="19"/>
  <c r="J32" i="19" s="1"/>
  <c r="E30" i="19"/>
  <c r="F30" i="19" s="1"/>
  <c r="L30" i="19" s="1"/>
  <c r="K29" i="19"/>
  <c r="J29" i="19"/>
  <c r="F29" i="19"/>
  <c r="L29" i="19" s="1"/>
  <c r="E29" i="19"/>
  <c r="I21" i="19"/>
  <c r="I20" i="19"/>
  <c r="I19" i="19"/>
  <c r="I18" i="19"/>
  <c r="I17" i="19"/>
  <c r="J222" i="17"/>
  <c r="F222" i="17"/>
  <c r="L222" i="17" s="1"/>
  <c r="E222" i="17"/>
  <c r="K222" i="17" s="1"/>
  <c r="K221" i="17"/>
  <c r="J221" i="17"/>
  <c r="F221" i="17"/>
  <c r="L221" i="17" s="1"/>
  <c r="E221" i="17"/>
  <c r="K219" i="17"/>
  <c r="J219" i="17"/>
  <c r="E219" i="17"/>
  <c r="F219" i="17" s="1"/>
  <c r="L219" i="17" s="1"/>
  <c r="J218" i="17"/>
  <c r="E218" i="17"/>
  <c r="J216" i="17"/>
  <c r="F216" i="17"/>
  <c r="L216" i="17" s="1"/>
  <c r="E216" i="17"/>
  <c r="K216" i="17" s="1"/>
  <c r="J215" i="17"/>
  <c r="F215" i="17"/>
  <c r="L215" i="17" s="1"/>
  <c r="E215" i="17"/>
  <c r="K215" i="17" s="1"/>
  <c r="K214" i="17"/>
  <c r="J214" i="17"/>
  <c r="E214" i="17"/>
  <c r="F214" i="17" s="1"/>
  <c r="L214" i="17" s="1"/>
  <c r="J213" i="17"/>
  <c r="E213" i="17"/>
  <c r="J211" i="17"/>
  <c r="F211" i="17"/>
  <c r="L211" i="17" s="1"/>
  <c r="E211" i="17"/>
  <c r="K211" i="17" s="1"/>
  <c r="J210" i="17"/>
  <c r="E210" i="17"/>
  <c r="F210" i="17" s="1"/>
  <c r="L210" i="17" s="1"/>
  <c r="K209" i="17"/>
  <c r="J209" i="17"/>
  <c r="F209" i="17"/>
  <c r="L209" i="17" s="1"/>
  <c r="E209" i="17"/>
  <c r="J207" i="17"/>
  <c r="E207" i="17"/>
  <c r="J206" i="17"/>
  <c r="F206" i="17"/>
  <c r="L206" i="17" s="1"/>
  <c r="E206" i="17"/>
  <c r="K206" i="17" s="1"/>
  <c r="J205" i="17"/>
  <c r="E205" i="17"/>
  <c r="F205" i="17" s="1"/>
  <c r="L205" i="17" s="1"/>
  <c r="K203" i="17"/>
  <c r="J203" i="17"/>
  <c r="F203" i="17"/>
  <c r="L203" i="17" s="1"/>
  <c r="E203" i="17"/>
  <c r="J202" i="17"/>
  <c r="E202" i="17"/>
  <c r="J200" i="17"/>
  <c r="F200" i="17"/>
  <c r="L200" i="17" s="1"/>
  <c r="E200" i="17"/>
  <c r="K200" i="17" s="1"/>
  <c r="J199" i="17"/>
  <c r="J223" i="17" s="1"/>
  <c r="F199" i="17"/>
  <c r="L199" i="17" s="1"/>
  <c r="E199" i="17"/>
  <c r="K199" i="17" s="1"/>
  <c r="E197" i="17"/>
  <c r="J197" i="17" s="1"/>
  <c r="J188" i="17"/>
  <c r="E188" i="17"/>
  <c r="J187" i="17"/>
  <c r="F187" i="17"/>
  <c r="L187" i="17" s="1"/>
  <c r="E187" i="17"/>
  <c r="K187" i="17" s="1"/>
  <c r="J186" i="17"/>
  <c r="E186" i="17"/>
  <c r="J185" i="17"/>
  <c r="E185" i="17"/>
  <c r="K184" i="17"/>
  <c r="J184" i="17"/>
  <c r="F184" i="17"/>
  <c r="L184" i="17" s="1"/>
  <c r="E184" i="17"/>
  <c r="J182" i="17"/>
  <c r="E182" i="17"/>
  <c r="F182" i="17" s="1"/>
  <c r="L182" i="17" s="1"/>
  <c r="K181" i="17"/>
  <c r="J181" i="17"/>
  <c r="F181" i="17"/>
  <c r="L181" i="17" s="1"/>
  <c r="E181" i="17"/>
  <c r="J179" i="17"/>
  <c r="E179" i="17"/>
  <c r="J178" i="17"/>
  <c r="F178" i="17"/>
  <c r="L178" i="17" s="1"/>
  <c r="E178" i="17"/>
  <c r="K178" i="17" s="1"/>
  <c r="J176" i="17"/>
  <c r="E176" i="17"/>
  <c r="F176" i="17" s="1"/>
  <c r="L176" i="17" s="1"/>
  <c r="K175" i="17"/>
  <c r="J175" i="17"/>
  <c r="E175" i="17"/>
  <c r="F175" i="17" s="1"/>
  <c r="L175" i="17" s="1"/>
  <c r="J173" i="17"/>
  <c r="E173" i="17"/>
  <c r="J172" i="17"/>
  <c r="F172" i="17"/>
  <c r="L172" i="17" s="1"/>
  <c r="E172" i="17"/>
  <c r="K172" i="17" s="1"/>
  <c r="J171" i="17"/>
  <c r="E171" i="17"/>
  <c r="F171" i="17" s="1"/>
  <c r="L171" i="17" s="1"/>
  <c r="K169" i="17"/>
  <c r="J169" i="17"/>
  <c r="E169" i="17"/>
  <c r="F169" i="17" s="1"/>
  <c r="L169" i="17" s="1"/>
  <c r="J168" i="17"/>
  <c r="E168" i="17"/>
  <c r="J167" i="17"/>
  <c r="F167" i="17"/>
  <c r="L167" i="17" s="1"/>
  <c r="E167" i="17"/>
  <c r="K167" i="17" s="1"/>
  <c r="E166" i="17"/>
  <c r="J165" i="17"/>
  <c r="F165" i="17"/>
  <c r="L165" i="17" s="1"/>
  <c r="E165" i="17"/>
  <c r="K165" i="17" s="1"/>
  <c r="J164" i="17"/>
  <c r="E164" i="17"/>
  <c r="F164" i="17" s="1"/>
  <c r="L164" i="17" s="1"/>
  <c r="K163" i="17"/>
  <c r="J163" i="17"/>
  <c r="F163" i="17"/>
  <c r="L163" i="17" s="1"/>
  <c r="E163" i="17"/>
  <c r="J161" i="17"/>
  <c r="E161" i="17"/>
  <c r="J160" i="17"/>
  <c r="F160" i="17"/>
  <c r="L160" i="17" s="1"/>
  <c r="E160" i="17"/>
  <c r="K160" i="17" s="1"/>
  <c r="J158" i="17"/>
  <c r="E158" i="17"/>
  <c r="F158" i="17" s="1"/>
  <c r="L158" i="17" s="1"/>
  <c r="K157" i="17"/>
  <c r="J157" i="17"/>
  <c r="E157" i="17"/>
  <c r="F157" i="17" s="1"/>
  <c r="L157" i="17" s="1"/>
  <c r="J155" i="17"/>
  <c r="E155" i="17"/>
  <c r="J154" i="17"/>
  <c r="F154" i="17"/>
  <c r="L154" i="17" s="1"/>
  <c r="E154" i="17"/>
  <c r="K154" i="17" s="1"/>
  <c r="J152" i="17"/>
  <c r="E152" i="17"/>
  <c r="F152" i="17" s="1"/>
  <c r="L152" i="17" s="1"/>
  <c r="K151" i="17"/>
  <c r="J151" i="17"/>
  <c r="F151" i="17"/>
  <c r="L151" i="17" s="1"/>
  <c r="E151" i="17"/>
  <c r="J149" i="17"/>
  <c r="E149" i="17"/>
  <c r="J148" i="17"/>
  <c r="F148" i="17"/>
  <c r="L148" i="17" s="1"/>
  <c r="E148" i="17"/>
  <c r="K148" i="17" s="1"/>
  <c r="J146" i="17"/>
  <c r="J145" i="17"/>
  <c r="J144" i="17"/>
  <c r="J143" i="17"/>
  <c r="J133" i="17"/>
  <c r="F133" i="17"/>
  <c r="L133" i="17" s="1"/>
  <c r="E133" i="17"/>
  <c r="K133" i="17" s="1"/>
  <c r="K132" i="17"/>
  <c r="J132" i="17"/>
  <c r="F132" i="17"/>
  <c r="L132" i="17" s="1"/>
  <c r="E132" i="17"/>
  <c r="K131" i="17"/>
  <c r="J131" i="17"/>
  <c r="E131" i="17"/>
  <c r="F131" i="17" s="1"/>
  <c r="L131" i="17" s="1"/>
  <c r="J129" i="17"/>
  <c r="E129" i="17"/>
  <c r="J128" i="17"/>
  <c r="F128" i="17"/>
  <c r="L128" i="17" s="1"/>
  <c r="E128" i="17"/>
  <c r="K128" i="17" s="1"/>
  <c r="J126" i="17"/>
  <c r="E126" i="17"/>
  <c r="F126" i="17" s="1"/>
  <c r="L126" i="17" s="1"/>
  <c r="K125" i="17"/>
  <c r="J125" i="17"/>
  <c r="E125" i="17"/>
  <c r="F125" i="17" s="1"/>
  <c r="L125" i="17" s="1"/>
  <c r="J123" i="17"/>
  <c r="E123" i="17"/>
  <c r="J122" i="17"/>
  <c r="F122" i="17"/>
  <c r="L122" i="17" s="1"/>
  <c r="E122" i="17"/>
  <c r="K122" i="17" s="1"/>
  <c r="J121" i="17"/>
  <c r="E121" i="17"/>
  <c r="F121" i="17" s="1"/>
  <c r="L121" i="17" s="1"/>
  <c r="K120" i="17"/>
  <c r="J120" i="17"/>
  <c r="E120" i="17"/>
  <c r="F120" i="17" s="1"/>
  <c r="L120" i="17" s="1"/>
  <c r="J118" i="17"/>
  <c r="E118" i="17"/>
  <c r="J117" i="17"/>
  <c r="F117" i="17"/>
  <c r="L117" i="17" s="1"/>
  <c r="E117" i="17"/>
  <c r="K117" i="17" s="1"/>
  <c r="J116" i="17"/>
  <c r="E116" i="17"/>
  <c r="F116" i="17" s="1"/>
  <c r="L116" i="17" s="1"/>
  <c r="K115" i="17"/>
  <c r="J115" i="17"/>
  <c r="E115" i="17"/>
  <c r="F115" i="17" s="1"/>
  <c r="L115" i="17" s="1"/>
  <c r="J113" i="17"/>
  <c r="E113" i="17"/>
  <c r="J112" i="17"/>
  <c r="F112" i="17"/>
  <c r="L112" i="17" s="1"/>
  <c r="E112" i="17"/>
  <c r="K112" i="17" s="1"/>
  <c r="J111" i="17"/>
  <c r="E111" i="17"/>
  <c r="F111" i="17" s="1"/>
  <c r="L111" i="17" s="1"/>
  <c r="K109" i="17"/>
  <c r="J109" i="17"/>
  <c r="E109" i="17"/>
  <c r="F109" i="17" s="1"/>
  <c r="L109" i="17" s="1"/>
  <c r="J108" i="17"/>
  <c r="E108" i="17"/>
  <c r="J107" i="17"/>
  <c r="F107" i="17"/>
  <c r="L107" i="17" s="1"/>
  <c r="E107" i="17"/>
  <c r="K107" i="17" s="1"/>
  <c r="J105" i="17"/>
  <c r="J134" i="17" s="1"/>
  <c r="E105" i="17"/>
  <c r="F105" i="17" s="1"/>
  <c r="L105" i="17" s="1"/>
  <c r="J95" i="17"/>
  <c r="E95" i="17"/>
  <c r="F95" i="17" s="1"/>
  <c r="L95" i="17" s="1"/>
  <c r="K94" i="17"/>
  <c r="J94" i="17"/>
  <c r="E94" i="17"/>
  <c r="F94" i="17" s="1"/>
  <c r="L94" i="17" s="1"/>
  <c r="J93" i="17"/>
  <c r="E93" i="17"/>
  <c r="J91" i="17"/>
  <c r="F91" i="17"/>
  <c r="L91" i="17" s="1"/>
  <c r="E91" i="17"/>
  <c r="K91" i="17" s="1"/>
  <c r="J90" i="17"/>
  <c r="F90" i="17"/>
  <c r="L90" i="17" s="1"/>
  <c r="E90" i="17"/>
  <c r="K90" i="17" s="1"/>
  <c r="K88" i="17"/>
  <c r="J88" i="17"/>
  <c r="E88" i="17"/>
  <c r="F88" i="17" s="1"/>
  <c r="L88" i="17" s="1"/>
  <c r="J87" i="17"/>
  <c r="E87" i="17"/>
  <c r="E86" i="17"/>
  <c r="F86" i="17" s="1"/>
  <c r="K85" i="17"/>
  <c r="J85" i="17"/>
  <c r="E85" i="17"/>
  <c r="F85" i="17" s="1"/>
  <c r="L85" i="17" s="1"/>
  <c r="J84" i="17"/>
  <c r="E84" i="17"/>
  <c r="J83" i="17"/>
  <c r="E83" i="17"/>
  <c r="F83" i="17" s="1"/>
  <c r="J82" i="17"/>
  <c r="E82" i="17"/>
  <c r="J81" i="17"/>
  <c r="F81" i="17"/>
  <c r="L81" i="17" s="1"/>
  <c r="E81" i="17"/>
  <c r="K81" i="17" s="1"/>
  <c r="E80" i="17"/>
  <c r="J79" i="17"/>
  <c r="F79" i="17"/>
  <c r="L79" i="17" s="1"/>
  <c r="E79" i="17"/>
  <c r="K79" i="17" s="1"/>
  <c r="J78" i="17"/>
  <c r="E78" i="17"/>
  <c r="F78" i="17" s="1"/>
  <c r="L78" i="17" s="1"/>
  <c r="K77" i="17"/>
  <c r="J77" i="17"/>
  <c r="E77" i="17"/>
  <c r="F77" i="17" s="1"/>
  <c r="L77" i="17" s="1"/>
  <c r="J76" i="17"/>
  <c r="F76" i="17"/>
  <c r="E76" i="17"/>
  <c r="K75" i="17"/>
  <c r="J75" i="17"/>
  <c r="E75" i="17"/>
  <c r="F75" i="17" s="1"/>
  <c r="L75" i="17" s="1"/>
  <c r="J74" i="17"/>
  <c r="E74" i="17"/>
  <c r="J73" i="17"/>
  <c r="F73" i="17"/>
  <c r="L73" i="17" s="1"/>
  <c r="E73" i="17"/>
  <c r="K73" i="17" s="1"/>
  <c r="J71" i="17"/>
  <c r="E71" i="17"/>
  <c r="F71" i="17" s="1"/>
  <c r="L71" i="17" s="1"/>
  <c r="K70" i="17"/>
  <c r="J70" i="17"/>
  <c r="F70" i="17"/>
  <c r="L70" i="17" s="1"/>
  <c r="E70" i="17"/>
  <c r="J68" i="17"/>
  <c r="E68" i="17"/>
  <c r="J67" i="17"/>
  <c r="F67" i="17"/>
  <c r="L67" i="17" s="1"/>
  <c r="E67" i="17"/>
  <c r="K67" i="17" s="1"/>
  <c r="J65" i="17"/>
  <c r="E65" i="17"/>
  <c r="F65" i="17" s="1"/>
  <c r="L65" i="17" s="1"/>
  <c r="K64" i="17"/>
  <c r="J64" i="17"/>
  <c r="E64" i="17"/>
  <c r="F64" i="17" s="1"/>
  <c r="L64" i="17" s="1"/>
  <c r="J63" i="17"/>
  <c r="E63" i="17"/>
  <c r="F63" i="17" s="1"/>
  <c r="K62" i="17"/>
  <c r="J62" i="17"/>
  <c r="E62" i="17"/>
  <c r="F62" i="17" s="1"/>
  <c r="L62" i="17" s="1"/>
  <c r="J61" i="17"/>
  <c r="E61" i="17"/>
  <c r="J60" i="17"/>
  <c r="F60" i="17"/>
  <c r="L60" i="17" s="1"/>
  <c r="E60" i="17"/>
  <c r="K60" i="17" s="1"/>
  <c r="J50" i="17"/>
  <c r="F50" i="17"/>
  <c r="L50" i="17" s="1"/>
  <c r="E50" i="17"/>
  <c r="K50" i="17" s="1"/>
  <c r="J49" i="17"/>
  <c r="J51" i="17" s="1"/>
  <c r="E49" i="17"/>
  <c r="F49" i="17" s="1"/>
  <c r="L49" i="17" s="1"/>
  <c r="K48" i="17"/>
  <c r="J48" i="17"/>
  <c r="E48" i="17"/>
  <c r="F48" i="17" s="1"/>
  <c r="L48" i="17" s="1"/>
  <c r="J47" i="17"/>
  <c r="E47" i="17"/>
  <c r="E40" i="17"/>
  <c r="J40" i="17" s="1"/>
  <c r="J41" i="17" s="1"/>
  <c r="K31" i="17"/>
  <c r="J31" i="17"/>
  <c r="E31" i="17"/>
  <c r="F31" i="17" s="1"/>
  <c r="L31" i="17" s="1"/>
  <c r="J30" i="17"/>
  <c r="E30" i="17"/>
  <c r="K30" i="17" s="1"/>
  <c r="K29" i="17"/>
  <c r="J29" i="17"/>
  <c r="J32" i="17" s="1"/>
  <c r="F29" i="17"/>
  <c r="L29" i="17" s="1"/>
  <c r="E29" i="17"/>
  <c r="I20" i="17"/>
  <c r="I19" i="17"/>
  <c r="I18" i="17"/>
  <c r="I17" i="17"/>
  <c r="I21" i="17" s="1"/>
  <c r="K222" i="16"/>
  <c r="J222" i="16"/>
  <c r="F222" i="16"/>
  <c r="L222" i="16" s="1"/>
  <c r="E222" i="16"/>
  <c r="J221" i="16"/>
  <c r="E221" i="16"/>
  <c r="F221" i="16" s="1"/>
  <c r="L221" i="16" s="1"/>
  <c r="K219" i="16"/>
  <c r="J219" i="16"/>
  <c r="F219" i="16"/>
  <c r="L219" i="16" s="1"/>
  <c r="E219" i="16"/>
  <c r="J218" i="16"/>
  <c r="E218" i="16"/>
  <c r="K216" i="16"/>
  <c r="J216" i="16"/>
  <c r="F216" i="16"/>
  <c r="L216" i="16" s="1"/>
  <c r="E216" i="16"/>
  <c r="J215" i="16"/>
  <c r="E215" i="16"/>
  <c r="F215" i="16" s="1"/>
  <c r="L215" i="16" s="1"/>
  <c r="K214" i="16"/>
  <c r="J214" i="16"/>
  <c r="F214" i="16"/>
  <c r="L214" i="16" s="1"/>
  <c r="E214" i="16"/>
  <c r="J213" i="16"/>
  <c r="E213" i="16"/>
  <c r="K211" i="16"/>
  <c r="J211" i="16"/>
  <c r="F211" i="16"/>
  <c r="L211" i="16" s="1"/>
  <c r="E211" i="16"/>
  <c r="J210" i="16"/>
  <c r="E210" i="16"/>
  <c r="F210" i="16" s="1"/>
  <c r="L210" i="16" s="1"/>
  <c r="K209" i="16"/>
  <c r="J209" i="16"/>
  <c r="F209" i="16"/>
  <c r="L209" i="16" s="1"/>
  <c r="E209" i="16"/>
  <c r="J207" i="16"/>
  <c r="E207" i="16"/>
  <c r="K206" i="16"/>
  <c r="J206" i="16"/>
  <c r="F206" i="16"/>
  <c r="L206" i="16" s="1"/>
  <c r="E206" i="16"/>
  <c r="J205" i="16"/>
  <c r="J223" i="16" s="1"/>
  <c r="E205" i="16"/>
  <c r="F205" i="16" s="1"/>
  <c r="L205" i="16" s="1"/>
  <c r="K203" i="16"/>
  <c r="J203" i="16"/>
  <c r="F203" i="16"/>
  <c r="L203" i="16" s="1"/>
  <c r="E203" i="16"/>
  <c r="J202" i="16"/>
  <c r="E202" i="16"/>
  <c r="K200" i="16"/>
  <c r="J200" i="16"/>
  <c r="F200" i="16"/>
  <c r="L200" i="16" s="1"/>
  <c r="E200" i="16"/>
  <c r="J199" i="16"/>
  <c r="E199" i="16"/>
  <c r="F199" i="16" s="1"/>
  <c r="L199" i="16" s="1"/>
  <c r="E197" i="16"/>
  <c r="J197" i="16" s="1"/>
  <c r="J188" i="16"/>
  <c r="E188" i="16"/>
  <c r="K187" i="16"/>
  <c r="J187" i="16"/>
  <c r="F187" i="16"/>
  <c r="L187" i="16" s="1"/>
  <c r="E187" i="16"/>
  <c r="J186" i="16"/>
  <c r="E186" i="16"/>
  <c r="J185" i="16"/>
  <c r="E185" i="16"/>
  <c r="K184" i="16"/>
  <c r="J184" i="16"/>
  <c r="F184" i="16"/>
  <c r="L184" i="16" s="1"/>
  <c r="E184" i="16"/>
  <c r="J182" i="16"/>
  <c r="E182" i="16"/>
  <c r="F182" i="16" s="1"/>
  <c r="L182" i="16" s="1"/>
  <c r="K181" i="16"/>
  <c r="J181" i="16"/>
  <c r="F181" i="16"/>
  <c r="L181" i="16" s="1"/>
  <c r="E181" i="16"/>
  <c r="J179" i="16"/>
  <c r="E179" i="16"/>
  <c r="K178" i="16"/>
  <c r="J178" i="16"/>
  <c r="F178" i="16"/>
  <c r="L178" i="16" s="1"/>
  <c r="E178" i="16"/>
  <c r="J176" i="16"/>
  <c r="E176" i="16"/>
  <c r="F176" i="16" s="1"/>
  <c r="L176" i="16" s="1"/>
  <c r="K175" i="16"/>
  <c r="J175" i="16"/>
  <c r="F175" i="16"/>
  <c r="L175" i="16" s="1"/>
  <c r="E175" i="16"/>
  <c r="J173" i="16"/>
  <c r="E173" i="16"/>
  <c r="K172" i="16"/>
  <c r="J172" i="16"/>
  <c r="F172" i="16"/>
  <c r="L172" i="16" s="1"/>
  <c r="E172" i="16"/>
  <c r="J171" i="16"/>
  <c r="E171" i="16"/>
  <c r="F171" i="16" s="1"/>
  <c r="L171" i="16" s="1"/>
  <c r="K169" i="16"/>
  <c r="J169" i="16"/>
  <c r="F169" i="16"/>
  <c r="L169" i="16" s="1"/>
  <c r="E169" i="16"/>
  <c r="J168" i="16"/>
  <c r="E168" i="16"/>
  <c r="K167" i="16"/>
  <c r="J167" i="16"/>
  <c r="F167" i="16"/>
  <c r="L167" i="16" s="1"/>
  <c r="E167" i="16"/>
  <c r="E166" i="16"/>
  <c r="K165" i="16"/>
  <c r="J165" i="16"/>
  <c r="F165" i="16"/>
  <c r="L165" i="16" s="1"/>
  <c r="E165" i="16"/>
  <c r="J164" i="16"/>
  <c r="E164" i="16"/>
  <c r="F164" i="16" s="1"/>
  <c r="L164" i="16" s="1"/>
  <c r="K163" i="16"/>
  <c r="J163" i="16"/>
  <c r="F163" i="16"/>
  <c r="L163" i="16" s="1"/>
  <c r="E163" i="16"/>
  <c r="J161" i="16"/>
  <c r="E161" i="16"/>
  <c r="K160" i="16"/>
  <c r="J160" i="16"/>
  <c r="F160" i="16"/>
  <c r="L160" i="16" s="1"/>
  <c r="E160" i="16"/>
  <c r="J158" i="16"/>
  <c r="E158" i="16"/>
  <c r="F158" i="16" s="1"/>
  <c r="L158" i="16" s="1"/>
  <c r="K157" i="16"/>
  <c r="J157" i="16"/>
  <c r="F157" i="16"/>
  <c r="L157" i="16" s="1"/>
  <c r="E157" i="16"/>
  <c r="J155" i="16"/>
  <c r="E155" i="16"/>
  <c r="K154" i="16"/>
  <c r="J154" i="16"/>
  <c r="F154" i="16"/>
  <c r="L154" i="16" s="1"/>
  <c r="E154" i="16"/>
  <c r="J152" i="16"/>
  <c r="E152" i="16"/>
  <c r="F152" i="16" s="1"/>
  <c r="L152" i="16" s="1"/>
  <c r="K151" i="16"/>
  <c r="J151" i="16"/>
  <c r="F151" i="16"/>
  <c r="L151" i="16" s="1"/>
  <c r="E151" i="16"/>
  <c r="J149" i="16"/>
  <c r="E149" i="16"/>
  <c r="K148" i="16"/>
  <c r="J148" i="16"/>
  <c r="F148" i="16"/>
  <c r="L148" i="16" s="1"/>
  <c r="E148" i="16"/>
  <c r="J146" i="16"/>
  <c r="J145" i="16"/>
  <c r="J144" i="16"/>
  <c r="J143" i="16"/>
  <c r="K133" i="16"/>
  <c r="J133" i="16"/>
  <c r="F133" i="16"/>
  <c r="L133" i="16" s="1"/>
  <c r="E133" i="16"/>
  <c r="J132" i="16"/>
  <c r="E132" i="16"/>
  <c r="F132" i="16" s="1"/>
  <c r="L132" i="16" s="1"/>
  <c r="K131" i="16"/>
  <c r="J131" i="16"/>
  <c r="F131" i="16"/>
  <c r="L131" i="16" s="1"/>
  <c r="E131" i="16"/>
  <c r="J129" i="16"/>
  <c r="E129" i="16"/>
  <c r="K128" i="16"/>
  <c r="J128" i="16"/>
  <c r="F128" i="16"/>
  <c r="L128" i="16" s="1"/>
  <c r="E128" i="16"/>
  <c r="J126" i="16"/>
  <c r="E126" i="16"/>
  <c r="F126" i="16" s="1"/>
  <c r="L126" i="16" s="1"/>
  <c r="K125" i="16"/>
  <c r="J125" i="16"/>
  <c r="F125" i="16"/>
  <c r="L125" i="16" s="1"/>
  <c r="E125" i="16"/>
  <c r="J123" i="16"/>
  <c r="E123" i="16"/>
  <c r="K122" i="16"/>
  <c r="J122" i="16"/>
  <c r="F122" i="16"/>
  <c r="L122" i="16" s="1"/>
  <c r="E122" i="16"/>
  <c r="J121" i="16"/>
  <c r="E121" i="16"/>
  <c r="F121" i="16" s="1"/>
  <c r="L121" i="16" s="1"/>
  <c r="K120" i="16"/>
  <c r="J120" i="16"/>
  <c r="F120" i="16"/>
  <c r="L120" i="16" s="1"/>
  <c r="E120" i="16"/>
  <c r="J118" i="16"/>
  <c r="E118" i="16"/>
  <c r="K117" i="16"/>
  <c r="J117" i="16"/>
  <c r="F117" i="16"/>
  <c r="L117" i="16" s="1"/>
  <c r="E117" i="16"/>
  <c r="J116" i="16"/>
  <c r="E116" i="16"/>
  <c r="F116" i="16" s="1"/>
  <c r="L116" i="16" s="1"/>
  <c r="K115" i="16"/>
  <c r="J115" i="16"/>
  <c r="F115" i="16"/>
  <c r="L115" i="16" s="1"/>
  <c r="E115" i="16"/>
  <c r="J113" i="16"/>
  <c r="E113" i="16"/>
  <c r="K112" i="16"/>
  <c r="J112" i="16"/>
  <c r="F112" i="16"/>
  <c r="L112" i="16" s="1"/>
  <c r="E112" i="16"/>
  <c r="J111" i="16"/>
  <c r="E111" i="16"/>
  <c r="F111" i="16" s="1"/>
  <c r="L111" i="16" s="1"/>
  <c r="K109" i="16"/>
  <c r="J109" i="16"/>
  <c r="F109" i="16"/>
  <c r="L109" i="16" s="1"/>
  <c r="E109" i="16"/>
  <c r="J108" i="16"/>
  <c r="E108" i="16"/>
  <c r="K107" i="16"/>
  <c r="J107" i="16"/>
  <c r="F107" i="16"/>
  <c r="L107" i="16" s="1"/>
  <c r="E107" i="16"/>
  <c r="J105" i="16"/>
  <c r="J134" i="16" s="1"/>
  <c r="E105" i="16"/>
  <c r="F105" i="16" s="1"/>
  <c r="L105" i="16" s="1"/>
  <c r="J95" i="16"/>
  <c r="E95" i="16"/>
  <c r="F95" i="16" s="1"/>
  <c r="L95" i="16" s="1"/>
  <c r="K94" i="16"/>
  <c r="J94" i="16"/>
  <c r="E94" i="16"/>
  <c r="F94" i="16" s="1"/>
  <c r="L94" i="16" s="1"/>
  <c r="J93" i="16"/>
  <c r="E93" i="16"/>
  <c r="J91" i="16"/>
  <c r="F91" i="16"/>
  <c r="L91" i="16" s="1"/>
  <c r="E91" i="16"/>
  <c r="K91" i="16" s="1"/>
  <c r="J90" i="16"/>
  <c r="E90" i="16"/>
  <c r="F90" i="16" s="1"/>
  <c r="L90" i="16" s="1"/>
  <c r="K88" i="16"/>
  <c r="J88" i="16"/>
  <c r="F88" i="16"/>
  <c r="L88" i="16" s="1"/>
  <c r="E88" i="16"/>
  <c r="J87" i="16"/>
  <c r="E87" i="16"/>
  <c r="E86" i="16"/>
  <c r="F86" i="16" s="1"/>
  <c r="K85" i="16"/>
  <c r="J85" i="16"/>
  <c r="F85" i="16"/>
  <c r="L85" i="16" s="1"/>
  <c r="E85" i="16"/>
  <c r="J84" i="16"/>
  <c r="E84" i="16"/>
  <c r="J83" i="16"/>
  <c r="F83" i="16"/>
  <c r="E83" i="16"/>
  <c r="J82" i="16"/>
  <c r="E82" i="16"/>
  <c r="J81" i="16"/>
  <c r="F81" i="16"/>
  <c r="L81" i="16" s="1"/>
  <c r="E81" i="16"/>
  <c r="K81" i="16" s="1"/>
  <c r="E80" i="16"/>
  <c r="J79" i="16"/>
  <c r="F79" i="16"/>
  <c r="L79" i="16" s="1"/>
  <c r="E79" i="16"/>
  <c r="K79" i="16" s="1"/>
  <c r="J78" i="16"/>
  <c r="E78" i="16"/>
  <c r="F78" i="16" s="1"/>
  <c r="L78" i="16" s="1"/>
  <c r="K77" i="16"/>
  <c r="J77" i="16"/>
  <c r="E77" i="16"/>
  <c r="F77" i="16" s="1"/>
  <c r="L77" i="16" s="1"/>
  <c r="J76" i="16"/>
  <c r="E76" i="16"/>
  <c r="F76" i="16" s="1"/>
  <c r="K75" i="16"/>
  <c r="J75" i="16"/>
  <c r="E75" i="16"/>
  <c r="F75" i="16" s="1"/>
  <c r="L75" i="16" s="1"/>
  <c r="J74" i="16"/>
  <c r="E74" i="16"/>
  <c r="J73" i="16"/>
  <c r="F73" i="16"/>
  <c r="L73" i="16" s="1"/>
  <c r="E73" i="16"/>
  <c r="K73" i="16" s="1"/>
  <c r="J71" i="16"/>
  <c r="F71" i="16"/>
  <c r="L71" i="16" s="1"/>
  <c r="E71" i="16"/>
  <c r="K71" i="16" s="1"/>
  <c r="K70" i="16"/>
  <c r="J70" i="16"/>
  <c r="E70" i="16"/>
  <c r="F70" i="16" s="1"/>
  <c r="L70" i="16" s="1"/>
  <c r="J68" i="16"/>
  <c r="E68" i="16"/>
  <c r="J67" i="16"/>
  <c r="F67" i="16"/>
  <c r="L67" i="16" s="1"/>
  <c r="E67" i="16"/>
  <c r="K67" i="16" s="1"/>
  <c r="J65" i="16"/>
  <c r="E65" i="16"/>
  <c r="F65" i="16" s="1"/>
  <c r="L65" i="16" s="1"/>
  <c r="K64" i="16"/>
  <c r="J64" i="16"/>
  <c r="E64" i="16"/>
  <c r="F64" i="16" s="1"/>
  <c r="L64" i="16" s="1"/>
  <c r="J63" i="16"/>
  <c r="E63" i="16"/>
  <c r="F63" i="16" s="1"/>
  <c r="K62" i="16"/>
  <c r="J62" i="16"/>
  <c r="E62" i="16"/>
  <c r="F62" i="16" s="1"/>
  <c r="L62" i="16" s="1"/>
  <c r="J61" i="16"/>
  <c r="E61" i="16"/>
  <c r="J60" i="16"/>
  <c r="F60" i="16"/>
  <c r="L60" i="16" s="1"/>
  <c r="E60" i="16"/>
  <c r="K60" i="16" s="1"/>
  <c r="K50" i="16"/>
  <c r="J50" i="16"/>
  <c r="F50" i="16"/>
  <c r="L50" i="16" s="1"/>
  <c r="E50" i="16"/>
  <c r="J49" i="16"/>
  <c r="J51" i="16" s="1"/>
  <c r="E49" i="16"/>
  <c r="F49" i="16" s="1"/>
  <c r="L49" i="16" s="1"/>
  <c r="K48" i="16"/>
  <c r="J48" i="16"/>
  <c r="E48" i="16"/>
  <c r="F48" i="16" s="1"/>
  <c r="L48" i="16" s="1"/>
  <c r="J47" i="16"/>
  <c r="E47" i="16"/>
  <c r="E40" i="16"/>
  <c r="J40" i="16" s="1"/>
  <c r="J41" i="16" s="1"/>
  <c r="J31" i="16"/>
  <c r="E31" i="16"/>
  <c r="F31" i="16" s="1"/>
  <c r="L31" i="16" s="1"/>
  <c r="K30" i="16"/>
  <c r="J30" i="16"/>
  <c r="F30" i="16"/>
  <c r="L30" i="16" s="1"/>
  <c r="E30" i="16"/>
  <c r="J29" i="16"/>
  <c r="J32" i="16" s="1"/>
  <c r="E29" i="16"/>
  <c r="K29" i="16" s="1"/>
  <c r="I20" i="16"/>
  <c r="I19" i="16"/>
  <c r="I18" i="16"/>
  <c r="I17" i="16"/>
  <c r="I21" i="16" s="1"/>
  <c r="K222" i="15"/>
  <c r="J222" i="15"/>
  <c r="F222" i="15"/>
  <c r="L222" i="15" s="1"/>
  <c r="E222" i="15"/>
  <c r="J221" i="15"/>
  <c r="E221" i="15"/>
  <c r="F221" i="15" s="1"/>
  <c r="L221" i="15" s="1"/>
  <c r="K219" i="15"/>
  <c r="J219" i="15"/>
  <c r="F219" i="15"/>
  <c r="L219" i="15" s="1"/>
  <c r="E219" i="15"/>
  <c r="J218" i="15"/>
  <c r="E218" i="15"/>
  <c r="K216" i="15"/>
  <c r="J216" i="15"/>
  <c r="F216" i="15"/>
  <c r="L216" i="15" s="1"/>
  <c r="E216" i="15"/>
  <c r="J215" i="15"/>
  <c r="E215" i="15"/>
  <c r="F215" i="15" s="1"/>
  <c r="L215" i="15" s="1"/>
  <c r="K214" i="15"/>
  <c r="J214" i="15"/>
  <c r="F214" i="15"/>
  <c r="L214" i="15" s="1"/>
  <c r="E214" i="15"/>
  <c r="J213" i="15"/>
  <c r="E213" i="15"/>
  <c r="K211" i="15"/>
  <c r="J211" i="15"/>
  <c r="F211" i="15"/>
  <c r="L211" i="15" s="1"/>
  <c r="E211" i="15"/>
  <c r="J210" i="15"/>
  <c r="E210" i="15"/>
  <c r="F210" i="15" s="1"/>
  <c r="L210" i="15" s="1"/>
  <c r="K209" i="15"/>
  <c r="J209" i="15"/>
  <c r="F209" i="15"/>
  <c r="L209" i="15" s="1"/>
  <c r="E209" i="15"/>
  <c r="J207" i="15"/>
  <c r="E207" i="15"/>
  <c r="K206" i="15"/>
  <c r="J206" i="15"/>
  <c r="F206" i="15"/>
  <c r="L206" i="15" s="1"/>
  <c r="E206" i="15"/>
  <c r="J205" i="15"/>
  <c r="E205" i="15"/>
  <c r="F205" i="15" s="1"/>
  <c r="L205" i="15" s="1"/>
  <c r="K203" i="15"/>
  <c r="J203" i="15"/>
  <c r="F203" i="15"/>
  <c r="L203" i="15" s="1"/>
  <c r="E203" i="15"/>
  <c r="J202" i="15"/>
  <c r="E202" i="15"/>
  <c r="K200" i="15"/>
  <c r="J200" i="15"/>
  <c r="F200" i="15"/>
  <c r="L200" i="15" s="1"/>
  <c r="E200" i="15"/>
  <c r="J199" i="15"/>
  <c r="J223" i="15" s="1"/>
  <c r="E199" i="15"/>
  <c r="F199" i="15" s="1"/>
  <c r="L199" i="15" s="1"/>
  <c r="E197" i="15"/>
  <c r="J197" i="15" s="1"/>
  <c r="J188" i="15"/>
  <c r="E188" i="15"/>
  <c r="K187" i="15"/>
  <c r="J187" i="15"/>
  <c r="F187" i="15"/>
  <c r="L187" i="15" s="1"/>
  <c r="E187" i="15"/>
  <c r="J186" i="15"/>
  <c r="E186" i="15"/>
  <c r="J185" i="15"/>
  <c r="E185" i="15"/>
  <c r="K184" i="15"/>
  <c r="J184" i="15"/>
  <c r="F184" i="15"/>
  <c r="L184" i="15" s="1"/>
  <c r="E184" i="15"/>
  <c r="J182" i="15"/>
  <c r="E182" i="15"/>
  <c r="F182" i="15" s="1"/>
  <c r="L182" i="15" s="1"/>
  <c r="K181" i="15"/>
  <c r="J181" i="15"/>
  <c r="F181" i="15"/>
  <c r="L181" i="15" s="1"/>
  <c r="E181" i="15"/>
  <c r="J179" i="15"/>
  <c r="E179" i="15"/>
  <c r="K178" i="15"/>
  <c r="J178" i="15"/>
  <c r="F178" i="15"/>
  <c r="L178" i="15" s="1"/>
  <c r="E178" i="15"/>
  <c r="J176" i="15"/>
  <c r="E176" i="15"/>
  <c r="F176" i="15" s="1"/>
  <c r="L176" i="15" s="1"/>
  <c r="K175" i="15"/>
  <c r="J175" i="15"/>
  <c r="F175" i="15"/>
  <c r="L175" i="15" s="1"/>
  <c r="E175" i="15"/>
  <c r="J173" i="15"/>
  <c r="E173" i="15"/>
  <c r="K172" i="15"/>
  <c r="J172" i="15"/>
  <c r="F172" i="15"/>
  <c r="L172" i="15" s="1"/>
  <c r="E172" i="15"/>
  <c r="J171" i="15"/>
  <c r="E171" i="15"/>
  <c r="F171" i="15" s="1"/>
  <c r="L171" i="15" s="1"/>
  <c r="K169" i="15"/>
  <c r="J169" i="15"/>
  <c r="F169" i="15"/>
  <c r="L169" i="15" s="1"/>
  <c r="E169" i="15"/>
  <c r="J168" i="15"/>
  <c r="E168" i="15"/>
  <c r="K167" i="15"/>
  <c r="J167" i="15"/>
  <c r="F167" i="15"/>
  <c r="L167" i="15" s="1"/>
  <c r="E167" i="15"/>
  <c r="E166" i="15"/>
  <c r="K165" i="15"/>
  <c r="J165" i="15"/>
  <c r="F165" i="15"/>
  <c r="L165" i="15" s="1"/>
  <c r="E165" i="15"/>
  <c r="J164" i="15"/>
  <c r="E164" i="15"/>
  <c r="F164" i="15" s="1"/>
  <c r="L164" i="15" s="1"/>
  <c r="K163" i="15"/>
  <c r="J163" i="15"/>
  <c r="F163" i="15"/>
  <c r="L163" i="15" s="1"/>
  <c r="E163" i="15"/>
  <c r="J161" i="15"/>
  <c r="E161" i="15"/>
  <c r="K160" i="15"/>
  <c r="J160" i="15"/>
  <c r="F160" i="15"/>
  <c r="L160" i="15" s="1"/>
  <c r="E160" i="15"/>
  <c r="J158" i="15"/>
  <c r="E158" i="15"/>
  <c r="F158" i="15" s="1"/>
  <c r="L158" i="15" s="1"/>
  <c r="K157" i="15"/>
  <c r="J157" i="15"/>
  <c r="F157" i="15"/>
  <c r="L157" i="15" s="1"/>
  <c r="E157" i="15"/>
  <c r="J155" i="15"/>
  <c r="E155" i="15"/>
  <c r="K154" i="15"/>
  <c r="J154" i="15"/>
  <c r="F154" i="15"/>
  <c r="L154" i="15" s="1"/>
  <c r="E154" i="15"/>
  <c r="J152" i="15"/>
  <c r="E152" i="15"/>
  <c r="F152" i="15" s="1"/>
  <c r="L152" i="15" s="1"/>
  <c r="K151" i="15"/>
  <c r="J151" i="15"/>
  <c r="F151" i="15"/>
  <c r="L151" i="15" s="1"/>
  <c r="E151" i="15"/>
  <c r="J149" i="15"/>
  <c r="E149" i="15"/>
  <c r="K148" i="15"/>
  <c r="J148" i="15"/>
  <c r="F148" i="15"/>
  <c r="L148" i="15" s="1"/>
  <c r="E148" i="15"/>
  <c r="J146" i="15"/>
  <c r="J145" i="15"/>
  <c r="J144" i="15"/>
  <c r="J143" i="15"/>
  <c r="K133" i="15"/>
  <c r="J133" i="15"/>
  <c r="F133" i="15"/>
  <c r="L133" i="15" s="1"/>
  <c r="E133" i="15"/>
  <c r="J132" i="15"/>
  <c r="E132" i="15"/>
  <c r="F132" i="15" s="1"/>
  <c r="L132" i="15" s="1"/>
  <c r="K131" i="15"/>
  <c r="J131" i="15"/>
  <c r="F131" i="15"/>
  <c r="L131" i="15" s="1"/>
  <c r="E131" i="15"/>
  <c r="J129" i="15"/>
  <c r="E129" i="15"/>
  <c r="K128" i="15"/>
  <c r="J128" i="15"/>
  <c r="F128" i="15"/>
  <c r="L128" i="15" s="1"/>
  <c r="E128" i="15"/>
  <c r="J126" i="15"/>
  <c r="E126" i="15"/>
  <c r="F126" i="15" s="1"/>
  <c r="L126" i="15" s="1"/>
  <c r="K125" i="15"/>
  <c r="J125" i="15"/>
  <c r="F125" i="15"/>
  <c r="L125" i="15" s="1"/>
  <c r="E125" i="15"/>
  <c r="J123" i="15"/>
  <c r="E123" i="15"/>
  <c r="K122" i="15"/>
  <c r="J122" i="15"/>
  <c r="F122" i="15"/>
  <c r="L122" i="15" s="1"/>
  <c r="E122" i="15"/>
  <c r="J121" i="15"/>
  <c r="E121" i="15"/>
  <c r="F121" i="15" s="1"/>
  <c r="L121" i="15" s="1"/>
  <c r="K120" i="15"/>
  <c r="J120" i="15"/>
  <c r="F120" i="15"/>
  <c r="L120" i="15" s="1"/>
  <c r="E120" i="15"/>
  <c r="J118" i="15"/>
  <c r="E118" i="15"/>
  <c r="K117" i="15"/>
  <c r="J117" i="15"/>
  <c r="F117" i="15"/>
  <c r="L117" i="15" s="1"/>
  <c r="E117" i="15"/>
  <c r="J116" i="15"/>
  <c r="E116" i="15"/>
  <c r="F116" i="15" s="1"/>
  <c r="L116" i="15" s="1"/>
  <c r="K115" i="15"/>
  <c r="J115" i="15"/>
  <c r="F115" i="15"/>
  <c r="L115" i="15" s="1"/>
  <c r="E115" i="15"/>
  <c r="J113" i="15"/>
  <c r="E113" i="15"/>
  <c r="K112" i="15"/>
  <c r="J112" i="15"/>
  <c r="F112" i="15"/>
  <c r="L112" i="15" s="1"/>
  <c r="E112" i="15"/>
  <c r="J111" i="15"/>
  <c r="E111" i="15"/>
  <c r="F111" i="15" s="1"/>
  <c r="L111" i="15" s="1"/>
  <c r="K109" i="15"/>
  <c r="J109" i="15"/>
  <c r="F109" i="15"/>
  <c r="L109" i="15" s="1"/>
  <c r="E109" i="15"/>
  <c r="J108" i="15"/>
  <c r="E108" i="15"/>
  <c r="K107" i="15"/>
  <c r="J107" i="15"/>
  <c r="F107" i="15"/>
  <c r="L107" i="15" s="1"/>
  <c r="E107" i="15"/>
  <c r="J105" i="15"/>
  <c r="J134" i="15" s="1"/>
  <c r="E105" i="15"/>
  <c r="F105" i="15" s="1"/>
  <c r="L105" i="15" s="1"/>
  <c r="J95" i="15"/>
  <c r="E95" i="15"/>
  <c r="F95" i="15" s="1"/>
  <c r="L95" i="15" s="1"/>
  <c r="K94" i="15"/>
  <c r="J94" i="15"/>
  <c r="F94" i="15"/>
  <c r="L94" i="15" s="1"/>
  <c r="E94" i="15"/>
  <c r="J93" i="15"/>
  <c r="E93" i="15"/>
  <c r="K91" i="15"/>
  <c r="J91" i="15"/>
  <c r="F91" i="15"/>
  <c r="L91" i="15" s="1"/>
  <c r="E91" i="15"/>
  <c r="J90" i="15"/>
  <c r="E90" i="15"/>
  <c r="F90" i="15" s="1"/>
  <c r="L90" i="15" s="1"/>
  <c r="K88" i="15"/>
  <c r="J88" i="15"/>
  <c r="F88" i="15"/>
  <c r="L88" i="15" s="1"/>
  <c r="E88" i="15"/>
  <c r="J87" i="15"/>
  <c r="E87" i="15"/>
  <c r="E86" i="15"/>
  <c r="F86" i="15" s="1"/>
  <c r="K85" i="15"/>
  <c r="J85" i="15"/>
  <c r="F85" i="15"/>
  <c r="L85" i="15" s="1"/>
  <c r="E85" i="15"/>
  <c r="J84" i="15"/>
  <c r="E84" i="15"/>
  <c r="F83" i="15"/>
  <c r="E83" i="15"/>
  <c r="J83" i="15" s="1"/>
  <c r="J82" i="15"/>
  <c r="E82" i="15"/>
  <c r="K81" i="15"/>
  <c r="J81" i="15"/>
  <c r="F81" i="15"/>
  <c r="L81" i="15" s="1"/>
  <c r="E81" i="15"/>
  <c r="E80" i="15"/>
  <c r="K79" i="15"/>
  <c r="J79" i="15"/>
  <c r="F79" i="15"/>
  <c r="L79" i="15" s="1"/>
  <c r="E79" i="15"/>
  <c r="J78" i="15"/>
  <c r="E78" i="15"/>
  <c r="F78" i="15" s="1"/>
  <c r="L78" i="15" s="1"/>
  <c r="K77" i="15"/>
  <c r="J77" i="15"/>
  <c r="F77" i="15"/>
  <c r="L77" i="15" s="1"/>
  <c r="E77" i="15"/>
  <c r="J76" i="15"/>
  <c r="E76" i="15"/>
  <c r="F76" i="15" s="1"/>
  <c r="K75" i="15"/>
  <c r="J75" i="15"/>
  <c r="F75" i="15"/>
  <c r="L75" i="15" s="1"/>
  <c r="E75" i="15"/>
  <c r="J74" i="15"/>
  <c r="E74" i="15"/>
  <c r="K73" i="15"/>
  <c r="J73" i="15"/>
  <c r="F73" i="15"/>
  <c r="L73" i="15" s="1"/>
  <c r="E73" i="15"/>
  <c r="J71" i="15"/>
  <c r="E71" i="15"/>
  <c r="F71" i="15" s="1"/>
  <c r="L71" i="15" s="1"/>
  <c r="K70" i="15"/>
  <c r="J70" i="15"/>
  <c r="F70" i="15"/>
  <c r="L70" i="15" s="1"/>
  <c r="E70" i="15"/>
  <c r="J68" i="15"/>
  <c r="E68" i="15"/>
  <c r="K67" i="15"/>
  <c r="J67" i="15"/>
  <c r="F67" i="15"/>
  <c r="L67" i="15" s="1"/>
  <c r="E67" i="15"/>
  <c r="J65" i="15"/>
  <c r="E65" i="15"/>
  <c r="F65" i="15" s="1"/>
  <c r="L65" i="15" s="1"/>
  <c r="K64" i="15"/>
  <c r="J64" i="15"/>
  <c r="F64" i="15"/>
  <c r="L64" i="15" s="1"/>
  <c r="E64" i="15"/>
  <c r="J63" i="15"/>
  <c r="E63" i="15"/>
  <c r="F63" i="15" s="1"/>
  <c r="K62" i="15"/>
  <c r="J62" i="15"/>
  <c r="F62" i="15"/>
  <c r="L62" i="15" s="1"/>
  <c r="E62" i="15"/>
  <c r="J61" i="15"/>
  <c r="E61" i="15"/>
  <c r="K60" i="15"/>
  <c r="J60" i="15"/>
  <c r="F60" i="15"/>
  <c r="L60" i="15" s="1"/>
  <c r="E60" i="15"/>
  <c r="K50" i="15"/>
  <c r="J50" i="15"/>
  <c r="F50" i="15"/>
  <c r="L50" i="15" s="1"/>
  <c r="E50" i="15"/>
  <c r="K49" i="15"/>
  <c r="J49" i="15"/>
  <c r="E49" i="15"/>
  <c r="F49" i="15" s="1"/>
  <c r="L49" i="15" s="1"/>
  <c r="J48" i="15"/>
  <c r="E48" i="15"/>
  <c r="K48" i="15" s="1"/>
  <c r="J47" i="15"/>
  <c r="J51" i="15" s="1"/>
  <c r="F47" i="15"/>
  <c r="L47" i="15" s="1"/>
  <c r="E47" i="15"/>
  <c r="K47" i="15" s="1"/>
  <c r="K51" i="15" s="1"/>
  <c r="E40" i="15"/>
  <c r="J40" i="15" s="1"/>
  <c r="J41" i="15" s="1"/>
  <c r="J31" i="15"/>
  <c r="E31" i="15"/>
  <c r="K31" i="15" s="1"/>
  <c r="J30" i="15"/>
  <c r="F30" i="15"/>
  <c r="L30" i="15" s="1"/>
  <c r="E30" i="15"/>
  <c r="K30" i="15" s="1"/>
  <c r="J29" i="15"/>
  <c r="J32" i="15" s="1"/>
  <c r="F29" i="15"/>
  <c r="L29" i="15" s="1"/>
  <c r="E29" i="15"/>
  <c r="K29" i="15" s="1"/>
  <c r="I20" i="15"/>
  <c r="I19" i="15"/>
  <c r="I18" i="15"/>
  <c r="I17" i="15"/>
  <c r="I21" i="15" s="1"/>
  <c r="K222" i="14"/>
  <c r="J222" i="14"/>
  <c r="F222" i="14"/>
  <c r="L222" i="14" s="1"/>
  <c r="E222" i="14"/>
  <c r="J221" i="14"/>
  <c r="E221" i="14"/>
  <c r="F221" i="14" s="1"/>
  <c r="L221" i="14" s="1"/>
  <c r="K219" i="14"/>
  <c r="J219" i="14"/>
  <c r="F219" i="14"/>
  <c r="L219" i="14" s="1"/>
  <c r="E219" i="14"/>
  <c r="J218" i="14"/>
  <c r="E218" i="14"/>
  <c r="K216" i="14"/>
  <c r="J216" i="14"/>
  <c r="F216" i="14"/>
  <c r="L216" i="14" s="1"/>
  <c r="E216" i="14"/>
  <c r="J215" i="14"/>
  <c r="E215" i="14"/>
  <c r="F215" i="14" s="1"/>
  <c r="L215" i="14" s="1"/>
  <c r="K214" i="14"/>
  <c r="J214" i="14"/>
  <c r="F214" i="14"/>
  <c r="L214" i="14" s="1"/>
  <c r="E214" i="14"/>
  <c r="J213" i="14"/>
  <c r="E213" i="14"/>
  <c r="K211" i="14"/>
  <c r="J211" i="14"/>
  <c r="F211" i="14"/>
  <c r="L211" i="14" s="1"/>
  <c r="E211" i="14"/>
  <c r="J210" i="14"/>
  <c r="E210" i="14"/>
  <c r="F210" i="14" s="1"/>
  <c r="L210" i="14" s="1"/>
  <c r="K209" i="14"/>
  <c r="J209" i="14"/>
  <c r="F209" i="14"/>
  <c r="L209" i="14" s="1"/>
  <c r="E209" i="14"/>
  <c r="J207" i="14"/>
  <c r="E207" i="14"/>
  <c r="K206" i="14"/>
  <c r="J206" i="14"/>
  <c r="F206" i="14"/>
  <c r="L206" i="14" s="1"/>
  <c r="E206" i="14"/>
  <c r="J205" i="14"/>
  <c r="J223" i="14" s="1"/>
  <c r="E205" i="14"/>
  <c r="F205" i="14" s="1"/>
  <c r="L205" i="14" s="1"/>
  <c r="K203" i="14"/>
  <c r="J203" i="14"/>
  <c r="F203" i="14"/>
  <c r="L203" i="14" s="1"/>
  <c r="E203" i="14"/>
  <c r="J202" i="14"/>
  <c r="E202" i="14"/>
  <c r="K200" i="14"/>
  <c r="J200" i="14"/>
  <c r="F200" i="14"/>
  <c r="L200" i="14" s="1"/>
  <c r="E200" i="14"/>
  <c r="J199" i="14"/>
  <c r="E199" i="14"/>
  <c r="F199" i="14" s="1"/>
  <c r="L199" i="14" s="1"/>
  <c r="E197" i="14"/>
  <c r="J197" i="14" s="1"/>
  <c r="J188" i="14"/>
  <c r="E188" i="14"/>
  <c r="K187" i="14"/>
  <c r="J187" i="14"/>
  <c r="F187" i="14"/>
  <c r="L187" i="14" s="1"/>
  <c r="E187" i="14"/>
  <c r="J186" i="14"/>
  <c r="E186" i="14"/>
  <c r="J185" i="14"/>
  <c r="E185" i="14"/>
  <c r="K184" i="14"/>
  <c r="J184" i="14"/>
  <c r="F184" i="14"/>
  <c r="L184" i="14" s="1"/>
  <c r="E184" i="14"/>
  <c r="J182" i="14"/>
  <c r="E182" i="14"/>
  <c r="F182" i="14" s="1"/>
  <c r="L182" i="14" s="1"/>
  <c r="K181" i="14"/>
  <c r="J181" i="14"/>
  <c r="F181" i="14"/>
  <c r="L181" i="14" s="1"/>
  <c r="E181" i="14"/>
  <c r="J179" i="14"/>
  <c r="E179" i="14"/>
  <c r="K178" i="14"/>
  <c r="J178" i="14"/>
  <c r="F178" i="14"/>
  <c r="L178" i="14" s="1"/>
  <c r="E178" i="14"/>
  <c r="J176" i="14"/>
  <c r="E176" i="14"/>
  <c r="F176" i="14" s="1"/>
  <c r="L176" i="14" s="1"/>
  <c r="K175" i="14"/>
  <c r="J175" i="14"/>
  <c r="F175" i="14"/>
  <c r="L175" i="14" s="1"/>
  <c r="E175" i="14"/>
  <c r="J173" i="14"/>
  <c r="E173" i="14"/>
  <c r="K172" i="14"/>
  <c r="J172" i="14"/>
  <c r="F172" i="14"/>
  <c r="L172" i="14" s="1"/>
  <c r="E172" i="14"/>
  <c r="J171" i="14"/>
  <c r="E171" i="14"/>
  <c r="F171" i="14" s="1"/>
  <c r="L171" i="14" s="1"/>
  <c r="K169" i="14"/>
  <c r="J169" i="14"/>
  <c r="F169" i="14"/>
  <c r="L169" i="14" s="1"/>
  <c r="E169" i="14"/>
  <c r="J168" i="14"/>
  <c r="E168" i="14"/>
  <c r="K167" i="14"/>
  <c r="J167" i="14"/>
  <c r="F167" i="14"/>
  <c r="L167" i="14" s="1"/>
  <c r="E167" i="14"/>
  <c r="E166" i="14"/>
  <c r="K165" i="14"/>
  <c r="J165" i="14"/>
  <c r="F165" i="14"/>
  <c r="L165" i="14" s="1"/>
  <c r="E165" i="14"/>
  <c r="J164" i="14"/>
  <c r="E164" i="14"/>
  <c r="F164" i="14" s="1"/>
  <c r="L164" i="14" s="1"/>
  <c r="K163" i="14"/>
  <c r="J163" i="14"/>
  <c r="F163" i="14"/>
  <c r="L163" i="14" s="1"/>
  <c r="E163" i="14"/>
  <c r="J161" i="14"/>
  <c r="E161" i="14"/>
  <c r="K160" i="14"/>
  <c r="J160" i="14"/>
  <c r="F160" i="14"/>
  <c r="L160" i="14" s="1"/>
  <c r="E160" i="14"/>
  <c r="J158" i="14"/>
  <c r="E158" i="14"/>
  <c r="F158" i="14" s="1"/>
  <c r="L158" i="14" s="1"/>
  <c r="K157" i="14"/>
  <c r="J157" i="14"/>
  <c r="F157" i="14"/>
  <c r="L157" i="14" s="1"/>
  <c r="E157" i="14"/>
  <c r="J155" i="14"/>
  <c r="E155" i="14"/>
  <c r="K154" i="14"/>
  <c r="J154" i="14"/>
  <c r="F154" i="14"/>
  <c r="L154" i="14" s="1"/>
  <c r="E154" i="14"/>
  <c r="J152" i="14"/>
  <c r="E152" i="14"/>
  <c r="F152" i="14" s="1"/>
  <c r="L152" i="14" s="1"/>
  <c r="K151" i="14"/>
  <c r="J151" i="14"/>
  <c r="F151" i="14"/>
  <c r="L151" i="14" s="1"/>
  <c r="E151" i="14"/>
  <c r="J149" i="14"/>
  <c r="E149" i="14"/>
  <c r="K148" i="14"/>
  <c r="J148" i="14"/>
  <c r="F148" i="14"/>
  <c r="L148" i="14" s="1"/>
  <c r="E148" i="14"/>
  <c r="J146" i="14"/>
  <c r="J145" i="14"/>
  <c r="J144" i="14"/>
  <c r="J143" i="14"/>
  <c r="K133" i="14"/>
  <c r="J133" i="14"/>
  <c r="F133" i="14"/>
  <c r="L133" i="14" s="1"/>
  <c r="E133" i="14"/>
  <c r="J132" i="14"/>
  <c r="E132" i="14"/>
  <c r="F132" i="14" s="1"/>
  <c r="L132" i="14" s="1"/>
  <c r="K131" i="14"/>
  <c r="J131" i="14"/>
  <c r="F131" i="14"/>
  <c r="L131" i="14" s="1"/>
  <c r="E131" i="14"/>
  <c r="J129" i="14"/>
  <c r="E129" i="14"/>
  <c r="K128" i="14"/>
  <c r="J128" i="14"/>
  <c r="F128" i="14"/>
  <c r="L128" i="14" s="1"/>
  <c r="E128" i="14"/>
  <c r="J126" i="14"/>
  <c r="E126" i="14"/>
  <c r="F126" i="14" s="1"/>
  <c r="L126" i="14" s="1"/>
  <c r="K125" i="14"/>
  <c r="J125" i="14"/>
  <c r="F125" i="14"/>
  <c r="L125" i="14" s="1"/>
  <c r="E125" i="14"/>
  <c r="J123" i="14"/>
  <c r="E123" i="14"/>
  <c r="K122" i="14"/>
  <c r="J122" i="14"/>
  <c r="F122" i="14"/>
  <c r="L122" i="14" s="1"/>
  <c r="E122" i="14"/>
  <c r="J121" i="14"/>
  <c r="E121" i="14"/>
  <c r="F121" i="14" s="1"/>
  <c r="L121" i="14" s="1"/>
  <c r="K120" i="14"/>
  <c r="J120" i="14"/>
  <c r="F120" i="14"/>
  <c r="L120" i="14" s="1"/>
  <c r="E120" i="14"/>
  <c r="J118" i="14"/>
  <c r="E118" i="14"/>
  <c r="K117" i="14"/>
  <c r="J117" i="14"/>
  <c r="F117" i="14"/>
  <c r="L117" i="14" s="1"/>
  <c r="E117" i="14"/>
  <c r="J116" i="14"/>
  <c r="E116" i="14"/>
  <c r="F116" i="14" s="1"/>
  <c r="L116" i="14" s="1"/>
  <c r="K115" i="14"/>
  <c r="J115" i="14"/>
  <c r="F115" i="14"/>
  <c r="L115" i="14" s="1"/>
  <c r="E115" i="14"/>
  <c r="J113" i="14"/>
  <c r="E113" i="14"/>
  <c r="K112" i="14"/>
  <c r="J112" i="14"/>
  <c r="F112" i="14"/>
  <c r="L112" i="14" s="1"/>
  <c r="E112" i="14"/>
  <c r="J111" i="14"/>
  <c r="E111" i="14"/>
  <c r="F111" i="14" s="1"/>
  <c r="L111" i="14" s="1"/>
  <c r="K109" i="14"/>
  <c r="J109" i="14"/>
  <c r="F109" i="14"/>
  <c r="L109" i="14" s="1"/>
  <c r="E109" i="14"/>
  <c r="J108" i="14"/>
  <c r="E108" i="14"/>
  <c r="K107" i="14"/>
  <c r="J107" i="14"/>
  <c r="F107" i="14"/>
  <c r="L107" i="14" s="1"/>
  <c r="E107" i="14"/>
  <c r="J105" i="14"/>
  <c r="J134" i="14" s="1"/>
  <c r="E105" i="14"/>
  <c r="F105" i="14" s="1"/>
  <c r="L105" i="14" s="1"/>
  <c r="J95" i="14"/>
  <c r="E95" i="14"/>
  <c r="F95" i="14" s="1"/>
  <c r="L95" i="14" s="1"/>
  <c r="K94" i="14"/>
  <c r="J94" i="14"/>
  <c r="F94" i="14"/>
  <c r="L94" i="14" s="1"/>
  <c r="E94" i="14"/>
  <c r="J93" i="14"/>
  <c r="E93" i="14"/>
  <c r="K91" i="14"/>
  <c r="J91" i="14"/>
  <c r="F91" i="14"/>
  <c r="L91" i="14" s="1"/>
  <c r="E91" i="14"/>
  <c r="J90" i="14"/>
  <c r="E90" i="14"/>
  <c r="F90" i="14" s="1"/>
  <c r="L90" i="14" s="1"/>
  <c r="K88" i="14"/>
  <c r="J88" i="14"/>
  <c r="F88" i="14"/>
  <c r="L88" i="14" s="1"/>
  <c r="E88" i="14"/>
  <c r="J87" i="14"/>
  <c r="E87" i="14"/>
  <c r="E86" i="14"/>
  <c r="F86" i="14" s="1"/>
  <c r="K85" i="14"/>
  <c r="J85" i="14"/>
  <c r="F85" i="14"/>
  <c r="L85" i="14" s="1"/>
  <c r="E85" i="14"/>
  <c r="J84" i="14"/>
  <c r="E84" i="14"/>
  <c r="F83" i="14"/>
  <c r="E83" i="14"/>
  <c r="J83" i="14" s="1"/>
  <c r="J82" i="14"/>
  <c r="E82" i="14"/>
  <c r="K81" i="14"/>
  <c r="J81" i="14"/>
  <c r="F81" i="14"/>
  <c r="L81" i="14" s="1"/>
  <c r="E81" i="14"/>
  <c r="E80" i="14"/>
  <c r="K79" i="14"/>
  <c r="J79" i="14"/>
  <c r="F79" i="14"/>
  <c r="L79" i="14" s="1"/>
  <c r="E79" i="14"/>
  <c r="J78" i="14"/>
  <c r="E78" i="14"/>
  <c r="F78" i="14" s="1"/>
  <c r="L78" i="14" s="1"/>
  <c r="K77" i="14"/>
  <c r="J77" i="14"/>
  <c r="F77" i="14"/>
  <c r="L77" i="14" s="1"/>
  <c r="E77" i="14"/>
  <c r="J76" i="14"/>
  <c r="E76" i="14"/>
  <c r="F76" i="14" s="1"/>
  <c r="K75" i="14"/>
  <c r="J75" i="14"/>
  <c r="F75" i="14"/>
  <c r="L75" i="14" s="1"/>
  <c r="E75" i="14"/>
  <c r="J74" i="14"/>
  <c r="E74" i="14"/>
  <c r="K73" i="14"/>
  <c r="J73" i="14"/>
  <c r="F73" i="14"/>
  <c r="L73" i="14" s="1"/>
  <c r="E73" i="14"/>
  <c r="J71" i="14"/>
  <c r="E71" i="14"/>
  <c r="F71" i="14" s="1"/>
  <c r="L71" i="14" s="1"/>
  <c r="K70" i="14"/>
  <c r="J70" i="14"/>
  <c r="F70" i="14"/>
  <c r="L70" i="14" s="1"/>
  <c r="E70" i="14"/>
  <c r="J68" i="14"/>
  <c r="E68" i="14"/>
  <c r="K67" i="14"/>
  <c r="J67" i="14"/>
  <c r="F67" i="14"/>
  <c r="L67" i="14" s="1"/>
  <c r="E67" i="14"/>
  <c r="J65" i="14"/>
  <c r="E65" i="14"/>
  <c r="F65" i="14" s="1"/>
  <c r="L65" i="14" s="1"/>
  <c r="K64" i="14"/>
  <c r="J64" i="14"/>
  <c r="F64" i="14"/>
  <c r="L64" i="14" s="1"/>
  <c r="E64" i="14"/>
  <c r="J63" i="14"/>
  <c r="E63" i="14"/>
  <c r="F63" i="14" s="1"/>
  <c r="K62" i="14"/>
  <c r="J62" i="14"/>
  <c r="F62" i="14"/>
  <c r="L62" i="14" s="1"/>
  <c r="E62" i="14"/>
  <c r="J61" i="14"/>
  <c r="E61" i="14"/>
  <c r="K60" i="14"/>
  <c r="J60" i="14"/>
  <c r="F60" i="14"/>
  <c r="L60" i="14" s="1"/>
  <c r="E60" i="14"/>
  <c r="K50" i="14"/>
  <c r="J50" i="14"/>
  <c r="F50" i="14"/>
  <c r="L50" i="14" s="1"/>
  <c r="E50" i="14"/>
  <c r="J49" i="14"/>
  <c r="E49" i="14"/>
  <c r="F49" i="14" s="1"/>
  <c r="L49" i="14" s="1"/>
  <c r="K48" i="14"/>
  <c r="J48" i="14"/>
  <c r="F48" i="14"/>
  <c r="L48" i="14" s="1"/>
  <c r="E48" i="14"/>
  <c r="J47" i="14"/>
  <c r="J51" i="14" s="1"/>
  <c r="E47" i="14"/>
  <c r="K47" i="14" s="1"/>
  <c r="J40" i="14"/>
  <c r="J41" i="14" s="1"/>
  <c r="E40" i="14"/>
  <c r="K31" i="14"/>
  <c r="J31" i="14"/>
  <c r="F31" i="14"/>
  <c r="L31" i="14" s="1"/>
  <c r="E31" i="14"/>
  <c r="J30" i="14"/>
  <c r="J32" i="14" s="1"/>
  <c r="E30" i="14"/>
  <c r="K30" i="14" s="1"/>
  <c r="K29" i="14"/>
  <c r="J29" i="14"/>
  <c r="F29" i="14"/>
  <c r="L29" i="14" s="1"/>
  <c r="E29" i="14"/>
  <c r="I20" i="14"/>
  <c r="I19" i="14"/>
  <c r="I18" i="14"/>
  <c r="I17" i="14"/>
  <c r="I21" i="14" s="1"/>
  <c r="K222" i="13"/>
  <c r="J222" i="13"/>
  <c r="F222" i="13"/>
  <c r="L222" i="13" s="1"/>
  <c r="E222" i="13"/>
  <c r="J221" i="13"/>
  <c r="E221" i="13"/>
  <c r="F221" i="13" s="1"/>
  <c r="L221" i="13" s="1"/>
  <c r="K219" i="13"/>
  <c r="J219" i="13"/>
  <c r="F219" i="13"/>
  <c r="L219" i="13" s="1"/>
  <c r="E219" i="13"/>
  <c r="J218" i="13"/>
  <c r="E218" i="13"/>
  <c r="K216" i="13"/>
  <c r="J216" i="13"/>
  <c r="F216" i="13"/>
  <c r="L216" i="13" s="1"/>
  <c r="E216" i="13"/>
  <c r="J215" i="13"/>
  <c r="E215" i="13"/>
  <c r="F215" i="13" s="1"/>
  <c r="L215" i="13" s="1"/>
  <c r="K214" i="13"/>
  <c r="J214" i="13"/>
  <c r="F214" i="13"/>
  <c r="L214" i="13" s="1"/>
  <c r="E214" i="13"/>
  <c r="J213" i="13"/>
  <c r="E213" i="13"/>
  <c r="K211" i="13"/>
  <c r="J211" i="13"/>
  <c r="F211" i="13"/>
  <c r="L211" i="13" s="1"/>
  <c r="E211" i="13"/>
  <c r="J210" i="13"/>
  <c r="E210" i="13"/>
  <c r="F210" i="13" s="1"/>
  <c r="L210" i="13" s="1"/>
  <c r="K209" i="13"/>
  <c r="J209" i="13"/>
  <c r="F209" i="13"/>
  <c r="L209" i="13" s="1"/>
  <c r="E209" i="13"/>
  <c r="J207" i="13"/>
  <c r="E207" i="13"/>
  <c r="K206" i="13"/>
  <c r="J206" i="13"/>
  <c r="F206" i="13"/>
  <c r="L206" i="13" s="1"/>
  <c r="E206" i="13"/>
  <c r="J205" i="13"/>
  <c r="E205" i="13"/>
  <c r="F205" i="13" s="1"/>
  <c r="L205" i="13" s="1"/>
  <c r="K203" i="13"/>
  <c r="J203" i="13"/>
  <c r="F203" i="13"/>
  <c r="L203" i="13" s="1"/>
  <c r="E203" i="13"/>
  <c r="J202" i="13"/>
  <c r="E202" i="13"/>
  <c r="K200" i="13"/>
  <c r="J200" i="13"/>
  <c r="F200" i="13"/>
  <c r="L200" i="13" s="1"/>
  <c r="E200" i="13"/>
  <c r="J199" i="13"/>
  <c r="J223" i="13" s="1"/>
  <c r="E199" i="13"/>
  <c r="F199" i="13" s="1"/>
  <c r="L199" i="13" s="1"/>
  <c r="E197" i="13"/>
  <c r="J197" i="13" s="1"/>
  <c r="J188" i="13"/>
  <c r="E188" i="13"/>
  <c r="K187" i="13"/>
  <c r="J187" i="13"/>
  <c r="F187" i="13"/>
  <c r="L187" i="13" s="1"/>
  <c r="E187" i="13"/>
  <c r="J186" i="13"/>
  <c r="E186" i="13"/>
  <c r="J185" i="13"/>
  <c r="E185" i="13"/>
  <c r="K184" i="13"/>
  <c r="J184" i="13"/>
  <c r="F184" i="13"/>
  <c r="L184" i="13" s="1"/>
  <c r="E184" i="13"/>
  <c r="J182" i="13"/>
  <c r="E182" i="13"/>
  <c r="F182" i="13" s="1"/>
  <c r="L182" i="13" s="1"/>
  <c r="K181" i="13"/>
  <c r="J181" i="13"/>
  <c r="F181" i="13"/>
  <c r="L181" i="13" s="1"/>
  <c r="E181" i="13"/>
  <c r="J179" i="13"/>
  <c r="E179" i="13"/>
  <c r="K178" i="13"/>
  <c r="J178" i="13"/>
  <c r="F178" i="13"/>
  <c r="L178" i="13" s="1"/>
  <c r="E178" i="13"/>
  <c r="J176" i="13"/>
  <c r="E176" i="13"/>
  <c r="F176" i="13" s="1"/>
  <c r="L176" i="13" s="1"/>
  <c r="K175" i="13"/>
  <c r="J175" i="13"/>
  <c r="F175" i="13"/>
  <c r="L175" i="13" s="1"/>
  <c r="E175" i="13"/>
  <c r="J173" i="13"/>
  <c r="E173" i="13"/>
  <c r="K172" i="13"/>
  <c r="J172" i="13"/>
  <c r="F172" i="13"/>
  <c r="L172" i="13" s="1"/>
  <c r="E172" i="13"/>
  <c r="J171" i="13"/>
  <c r="E171" i="13"/>
  <c r="F171" i="13" s="1"/>
  <c r="L171" i="13" s="1"/>
  <c r="K169" i="13"/>
  <c r="J169" i="13"/>
  <c r="F169" i="13"/>
  <c r="L169" i="13" s="1"/>
  <c r="E169" i="13"/>
  <c r="J168" i="13"/>
  <c r="E168" i="13"/>
  <c r="K167" i="13"/>
  <c r="J167" i="13"/>
  <c r="F167" i="13"/>
  <c r="L167" i="13" s="1"/>
  <c r="E167" i="13"/>
  <c r="E166" i="13"/>
  <c r="K165" i="13"/>
  <c r="J165" i="13"/>
  <c r="F165" i="13"/>
  <c r="L165" i="13" s="1"/>
  <c r="E165" i="13"/>
  <c r="J164" i="13"/>
  <c r="E164" i="13"/>
  <c r="F164" i="13" s="1"/>
  <c r="L164" i="13" s="1"/>
  <c r="K163" i="13"/>
  <c r="J163" i="13"/>
  <c r="F163" i="13"/>
  <c r="L163" i="13" s="1"/>
  <c r="E163" i="13"/>
  <c r="J161" i="13"/>
  <c r="E161" i="13"/>
  <c r="K160" i="13"/>
  <c r="J160" i="13"/>
  <c r="F160" i="13"/>
  <c r="L160" i="13" s="1"/>
  <c r="E160" i="13"/>
  <c r="J158" i="13"/>
  <c r="E158" i="13"/>
  <c r="F158" i="13" s="1"/>
  <c r="L158" i="13" s="1"/>
  <c r="K157" i="13"/>
  <c r="J157" i="13"/>
  <c r="F157" i="13"/>
  <c r="L157" i="13" s="1"/>
  <c r="E157" i="13"/>
  <c r="J155" i="13"/>
  <c r="E155" i="13"/>
  <c r="K154" i="13"/>
  <c r="J154" i="13"/>
  <c r="F154" i="13"/>
  <c r="L154" i="13" s="1"/>
  <c r="E154" i="13"/>
  <c r="J152" i="13"/>
  <c r="E152" i="13"/>
  <c r="F152" i="13" s="1"/>
  <c r="L152" i="13" s="1"/>
  <c r="K151" i="13"/>
  <c r="J151" i="13"/>
  <c r="F151" i="13"/>
  <c r="L151" i="13" s="1"/>
  <c r="E151" i="13"/>
  <c r="J149" i="13"/>
  <c r="E149" i="13"/>
  <c r="K148" i="13"/>
  <c r="J148" i="13"/>
  <c r="F148" i="13"/>
  <c r="L148" i="13" s="1"/>
  <c r="E148" i="13"/>
  <c r="J146" i="13"/>
  <c r="J145" i="13"/>
  <c r="J144" i="13"/>
  <c r="J143" i="13"/>
  <c r="K133" i="13"/>
  <c r="J133" i="13"/>
  <c r="F133" i="13"/>
  <c r="L133" i="13" s="1"/>
  <c r="E133" i="13"/>
  <c r="J132" i="13"/>
  <c r="E132" i="13"/>
  <c r="F132" i="13" s="1"/>
  <c r="L132" i="13" s="1"/>
  <c r="K131" i="13"/>
  <c r="J131" i="13"/>
  <c r="F131" i="13"/>
  <c r="L131" i="13" s="1"/>
  <c r="E131" i="13"/>
  <c r="J129" i="13"/>
  <c r="E129" i="13"/>
  <c r="K128" i="13"/>
  <c r="J128" i="13"/>
  <c r="F128" i="13"/>
  <c r="L128" i="13" s="1"/>
  <c r="E128" i="13"/>
  <c r="J126" i="13"/>
  <c r="E126" i="13"/>
  <c r="F126" i="13" s="1"/>
  <c r="L126" i="13" s="1"/>
  <c r="K125" i="13"/>
  <c r="J125" i="13"/>
  <c r="F125" i="13"/>
  <c r="L125" i="13" s="1"/>
  <c r="E125" i="13"/>
  <c r="J123" i="13"/>
  <c r="E123" i="13"/>
  <c r="K122" i="13"/>
  <c r="J122" i="13"/>
  <c r="F122" i="13"/>
  <c r="L122" i="13" s="1"/>
  <c r="E122" i="13"/>
  <c r="J121" i="13"/>
  <c r="E121" i="13"/>
  <c r="F121" i="13" s="1"/>
  <c r="L121" i="13" s="1"/>
  <c r="K120" i="13"/>
  <c r="J120" i="13"/>
  <c r="F120" i="13"/>
  <c r="L120" i="13" s="1"/>
  <c r="E120" i="13"/>
  <c r="J118" i="13"/>
  <c r="E118" i="13"/>
  <c r="K117" i="13"/>
  <c r="J117" i="13"/>
  <c r="F117" i="13"/>
  <c r="L117" i="13" s="1"/>
  <c r="E117" i="13"/>
  <c r="J116" i="13"/>
  <c r="E116" i="13"/>
  <c r="F116" i="13" s="1"/>
  <c r="L116" i="13" s="1"/>
  <c r="K115" i="13"/>
  <c r="J115" i="13"/>
  <c r="F115" i="13"/>
  <c r="L115" i="13" s="1"/>
  <c r="E115" i="13"/>
  <c r="J113" i="13"/>
  <c r="E113" i="13"/>
  <c r="K112" i="13"/>
  <c r="J112" i="13"/>
  <c r="F112" i="13"/>
  <c r="L112" i="13" s="1"/>
  <c r="E112" i="13"/>
  <c r="J111" i="13"/>
  <c r="J134" i="13" s="1"/>
  <c r="E111" i="13"/>
  <c r="F111" i="13" s="1"/>
  <c r="L111" i="13" s="1"/>
  <c r="K109" i="13"/>
  <c r="J109" i="13"/>
  <c r="F109" i="13"/>
  <c r="L109" i="13" s="1"/>
  <c r="E109" i="13"/>
  <c r="J108" i="13"/>
  <c r="E108" i="13"/>
  <c r="K107" i="13"/>
  <c r="J107" i="13"/>
  <c r="F107" i="13"/>
  <c r="L107" i="13" s="1"/>
  <c r="E107" i="13"/>
  <c r="J105" i="13"/>
  <c r="E105" i="13"/>
  <c r="F105" i="13" s="1"/>
  <c r="L105" i="13" s="1"/>
  <c r="J95" i="13"/>
  <c r="E95" i="13"/>
  <c r="F95" i="13" s="1"/>
  <c r="L95" i="13" s="1"/>
  <c r="K94" i="13"/>
  <c r="J94" i="13"/>
  <c r="F94" i="13"/>
  <c r="L94" i="13" s="1"/>
  <c r="E94" i="13"/>
  <c r="J93" i="13"/>
  <c r="E93" i="13"/>
  <c r="K91" i="13"/>
  <c r="J91" i="13"/>
  <c r="F91" i="13"/>
  <c r="L91" i="13" s="1"/>
  <c r="E91" i="13"/>
  <c r="J90" i="13"/>
  <c r="E90" i="13"/>
  <c r="F90" i="13" s="1"/>
  <c r="L90" i="13" s="1"/>
  <c r="K88" i="13"/>
  <c r="J88" i="13"/>
  <c r="F88" i="13"/>
  <c r="L88" i="13" s="1"/>
  <c r="E88" i="13"/>
  <c r="J87" i="13"/>
  <c r="E87" i="13"/>
  <c r="E86" i="13"/>
  <c r="F86" i="13" s="1"/>
  <c r="K85" i="13"/>
  <c r="J85" i="13"/>
  <c r="F85" i="13"/>
  <c r="L85" i="13" s="1"/>
  <c r="E85" i="13"/>
  <c r="J84" i="13"/>
  <c r="E84" i="13"/>
  <c r="J83" i="13"/>
  <c r="F83" i="13"/>
  <c r="E83" i="13"/>
  <c r="J82" i="13"/>
  <c r="E82" i="13"/>
  <c r="K81" i="13"/>
  <c r="J81" i="13"/>
  <c r="F81" i="13"/>
  <c r="L81" i="13" s="1"/>
  <c r="E81" i="13"/>
  <c r="J80" i="13"/>
  <c r="E80" i="13"/>
  <c r="F80" i="13" s="1"/>
  <c r="K79" i="13"/>
  <c r="J79" i="13"/>
  <c r="F79" i="13"/>
  <c r="L79" i="13" s="1"/>
  <c r="E79" i="13"/>
  <c r="J78" i="13"/>
  <c r="E78" i="13"/>
  <c r="K77" i="13"/>
  <c r="J77" i="13"/>
  <c r="F77" i="13"/>
  <c r="L77" i="13" s="1"/>
  <c r="E77" i="13"/>
  <c r="E76" i="13"/>
  <c r="F76" i="13" s="1"/>
  <c r="K75" i="13"/>
  <c r="J75" i="13"/>
  <c r="F75" i="13"/>
  <c r="L75" i="13" s="1"/>
  <c r="E75" i="13"/>
  <c r="J74" i="13"/>
  <c r="E74" i="13"/>
  <c r="K73" i="13"/>
  <c r="J73" i="13"/>
  <c r="F73" i="13"/>
  <c r="L73" i="13" s="1"/>
  <c r="E73" i="13"/>
  <c r="J71" i="13"/>
  <c r="E71" i="13"/>
  <c r="K70" i="13"/>
  <c r="J70" i="13"/>
  <c r="F70" i="13"/>
  <c r="L70" i="13" s="1"/>
  <c r="E70" i="13"/>
  <c r="J68" i="13"/>
  <c r="E68" i="13"/>
  <c r="K67" i="13"/>
  <c r="J67" i="13"/>
  <c r="F67" i="13"/>
  <c r="L67" i="13" s="1"/>
  <c r="E67" i="13"/>
  <c r="J65" i="13"/>
  <c r="E65" i="13"/>
  <c r="K64" i="13"/>
  <c r="J64" i="13"/>
  <c r="F64" i="13"/>
  <c r="L64" i="13" s="1"/>
  <c r="E64" i="13"/>
  <c r="J63" i="13"/>
  <c r="E63" i="13"/>
  <c r="F63" i="13" s="1"/>
  <c r="K62" i="13"/>
  <c r="J62" i="13"/>
  <c r="F62" i="13"/>
  <c r="L62" i="13" s="1"/>
  <c r="E62" i="13"/>
  <c r="J61" i="13"/>
  <c r="E61" i="13"/>
  <c r="K60" i="13"/>
  <c r="J60" i="13"/>
  <c r="F60" i="13"/>
  <c r="L60" i="13" s="1"/>
  <c r="E60" i="13"/>
  <c r="J51" i="13"/>
  <c r="K50" i="13"/>
  <c r="J50" i="13"/>
  <c r="F50" i="13"/>
  <c r="L50" i="13" s="1"/>
  <c r="E50" i="13"/>
  <c r="J49" i="13"/>
  <c r="E49" i="13"/>
  <c r="K48" i="13"/>
  <c r="J48" i="13"/>
  <c r="E48" i="13"/>
  <c r="F48" i="13" s="1"/>
  <c r="L48" i="13" s="1"/>
  <c r="J47" i="13"/>
  <c r="E47" i="13"/>
  <c r="K47" i="13" s="1"/>
  <c r="E40" i="13"/>
  <c r="J40" i="13" s="1"/>
  <c r="J41" i="13" s="1"/>
  <c r="K31" i="13"/>
  <c r="J31" i="13"/>
  <c r="E31" i="13"/>
  <c r="F31" i="13" s="1"/>
  <c r="L31" i="13" s="1"/>
  <c r="J30" i="13"/>
  <c r="E30" i="13"/>
  <c r="K30" i="13" s="1"/>
  <c r="J29" i="13"/>
  <c r="J32" i="13" s="1"/>
  <c r="F29" i="13"/>
  <c r="L29" i="13" s="1"/>
  <c r="E29" i="13"/>
  <c r="K29" i="13" s="1"/>
  <c r="I20" i="13"/>
  <c r="I19" i="13"/>
  <c r="I18" i="13"/>
  <c r="I17" i="13"/>
  <c r="I21" i="13" s="1"/>
  <c r="K222" i="12"/>
  <c r="J222" i="12"/>
  <c r="F222" i="12"/>
  <c r="L222" i="12" s="1"/>
  <c r="E222" i="12"/>
  <c r="J221" i="12"/>
  <c r="E221" i="12"/>
  <c r="F221" i="12" s="1"/>
  <c r="L221" i="12" s="1"/>
  <c r="K219" i="12"/>
  <c r="J219" i="12"/>
  <c r="E219" i="12"/>
  <c r="F219" i="12" s="1"/>
  <c r="L219" i="12" s="1"/>
  <c r="J218" i="12"/>
  <c r="E218" i="12"/>
  <c r="K216" i="12"/>
  <c r="J216" i="12"/>
  <c r="F216" i="12"/>
  <c r="L216" i="12" s="1"/>
  <c r="E216" i="12"/>
  <c r="J215" i="12"/>
  <c r="E215" i="12"/>
  <c r="F215" i="12" s="1"/>
  <c r="L215" i="12" s="1"/>
  <c r="K214" i="12"/>
  <c r="J214" i="12"/>
  <c r="F214" i="12"/>
  <c r="L214" i="12" s="1"/>
  <c r="E214" i="12"/>
  <c r="J213" i="12"/>
  <c r="E213" i="12"/>
  <c r="K211" i="12"/>
  <c r="J211" i="12"/>
  <c r="F211" i="12"/>
  <c r="L211" i="12" s="1"/>
  <c r="E211" i="12"/>
  <c r="J210" i="12"/>
  <c r="E210" i="12"/>
  <c r="F210" i="12" s="1"/>
  <c r="L210" i="12" s="1"/>
  <c r="K209" i="12"/>
  <c r="J209" i="12"/>
  <c r="F209" i="12"/>
  <c r="L209" i="12" s="1"/>
  <c r="E209" i="12"/>
  <c r="J207" i="12"/>
  <c r="E207" i="12"/>
  <c r="K206" i="12"/>
  <c r="J206" i="12"/>
  <c r="F206" i="12"/>
  <c r="L206" i="12" s="1"/>
  <c r="E206" i="12"/>
  <c r="J205" i="12"/>
  <c r="E205" i="12"/>
  <c r="F205" i="12" s="1"/>
  <c r="L205" i="12" s="1"/>
  <c r="K203" i="12"/>
  <c r="J203" i="12"/>
  <c r="F203" i="12"/>
  <c r="L203" i="12" s="1"/>
  <c r="E203" i="12"/>
  <c r="J202" i="12"/>
  <c r="E202" i="12"/>
  <c r="J200" i="12"/>
  <c r="F200" i="12"/>
  <c r="L200" i="12" s="1"/>
  <c r="E200" i="12"/>
  <c r="K200" i="12" s="1"/>
  <c r="J199" i="12"/>
  <c r="J223" i="12" s="1"/>
  <c r="E199" i="12"/>
  <c r="F199" i="12" s="1"/>
  <c r="L199" i="12" s="1"/>
  <c r="E197" i="12"/>
  <c r="J197" i="12" s="1"/>
  <c r="J188" i="12"/>
  <c r="E188" i="12"/>
  <c r="J187" i="12"/>
  <c r="F187" i="12"/>
  <c r="L187" i="12" s="1"/>
  <c r="E187" i="12"/>
  <c r="K187" i="12" s="1"/>
  <c r="J186" i="12"/>
  <c r="E186" i="12"/>
  <c r="J185" i="12"/>
  <c r="E185" i="12"/>
  <c r="K184" i="12"/>
  <c r="J184" i="12"/>
  <c r="F184" i="12"/>
  <c r="L184" i="12" s="1"/>
  <c r="E184" i="12"/>
  <c r="J182" i="12"/>
  <c r="E182" i="12"/>
  <c r="F182" i="12" s="1"/>
  <c r="L182" i="12" s="1"/>
  <c r="K181" i="12"/>
  <c r="J181" i="12"/>
  <c r="F181" i="12"/>
  <c r="L181" i="12" s="1"/>
  <c r="E181" i="12"/>
  <c r="J179" i="12"/>
  <c r="E179" i="12"/>
  <c r="J178" i="12"/>
  <c r="F178" i="12"/>
  <c r="L178" i="12" s="1"/>
  <c r="E178" i="12"/>
  <c r="K178" i="12" s="1"/>
  <c r="J176" i="12"/>
  <c r="E176" i="12"/>
  <c r="F176" i="12" s="1"/>
  <c r="L176" i="12" s="1"/>
  <c r="K175" i="12"/>
  <c r="J175" i="12"/>
  <c r="E175" i="12"/>
  <c r="F175" i="12" s="1"/>
  <c r="L175" i="12" s="1"/>
  <c r="J173" i="12"/>
  <c r="E173" i="12"/>
  <c r="J172" i="12"/>
  <c r="F172" i="12"/>
  <c r="L172" i="12" s="1"/>
  <c r="E172" i="12"/>
  <c r="K172" i="12" s="1"/>
  <c r="J171" i="12"/>
  <c r="E171" i="12"/>
  <c r="F171" i="12" s="1"/>
  <c r="L171" i="12" s="1"/>
  <c r="K169" i="12"/>
  <c r="J169" i="12"/>
  <c r="E169" i="12"/>
  <c r="F169" i="12" s="1"/>
  <c r="L169" i="12" s="1"/>
  <c r="J168" i="12"/>
  <c r="E168" i="12"/>
  <c r="J167" i="12"/>
  <c r="F167" i="12"/>
  <c r="L167" i="12" s="1"/>
  <c r="E167" i="12"/>
  <c r="K167" i="12" s="1"/>
  <c r="E166" i="12"/>
  <c r="J165" i="12"/>
  <c r="F165" i="12"/>
  <c r="L165" i="12" s="1"/>
  <c r="E165" i="12"/>
  <c r="K165" i="12" s="1"/>
  <c r="J164" i="12"/>
  <c r="F164" i="12"/>
  <c r="L164" i="12" s="1"/>
  <c r="E164" i="12"/>
  <c r="K164" i="12" s="1"/>
  <c r="K163" i="12"/>
  <c r="J163" i="12"/>
  <c r="F163" i="12"/>
  <c r="L163" i="12" s="1"/>
  <c r="E163" i="12"/>
  <c r="J161" i="12"/>
  <c r="E161" i="12"/>
  <c r="J160" i="12"/>
  <c r="F160" i="12"/>
  <c r="L160" i="12" s="1"/>
  <c r="E160" i="12"/>
  <c r="K160" i="12" s="1"/>
  <c r="J158" i="12"/>
  <c r="F158" i="12"/>
  <c r="L158" i="12" s="1"/>
  <c r="E158" i="12"/>
  <c r="K158" i="12" s="1"/>
  <c r="K157" i="12"/>
  <c r="J157" i="12"/>
  <c r="F157" i="12"/>
  <c r="L157" i="12" s="1"/>
  <c r="E157" i="12"/>
  <c r="J155" i="12"/>
  <c r="E155" i="12"/>
  <c r="J154" i="12"/>
  <c r="F154" i="12"/>
  <c r="L154" i="12" s="1"/>
  <c r="E154" i="12"/>
  <c r="K154" i="12" s="1"/>
  <c r="J152" i="12"/>
  <c r="F152" i="12"/>
  <c r="L152" i="12" s="1"/>
  <c r="E152" i="12"/>
  <c r="K152" i="12" s="1"/>
  <c r="K151" i="12"/>
  <c r="J151" i="12"/>
  <c r="F151" i="12"/>
  <c r="L151" i="12" s="1"/>
  <c r="E151" i="12"/>
  <c r="J149" i="12"/>
  <c r="E149" i="12"/>
  <c r="J148" i="12"/>
  <c r="F148" i="12"/>
  <c r="L148" i="12" s="1"/>
  <c r="E148" i="12"/>
  <c r="K148" i="12" s="1"/>
  <c r="J146" i="12"/>
  <c r="J145" i="12"/>
  <c r="J144" i="12"/>
  <c r="J143" i="12"/>
  <c r="K133" i="12"/>
  <c r="J133" i="12"/>
  <c r="F133" i="12"/>
  <c r="L133" i="12" s="1"/>
  <c r="E133" i="12"/>
  <c r="J132" i="12"/>
  <c r="E132" i="12"/>
  <c r="F132" i="12" s="1"/>
  <c r="L132" i="12" s="1"/>
  <c r="K131" i="12"/>
  <c r="J131" i="12"/>
  <c r="F131" i="12"/>
  <c r="L131" i="12" s="1"/>
  <c r="E131" i="12"/>
  <c r="J129" i="12"/>
  <c r="E129" i="12"/>
  <c r="J128" i="12"/>
  <c r="F128" i="12"/>
  <c r="L128" i="12" s="1"/>
  <c r="E128" i="12"/>
  <c r="K128" i="12" s="1"/>
  <c r="J126" i="12"/>
  <c r="E126" i="12"/>
  <c r="F126" i="12" s="1"/>
  <c r="L126" i="12" s="1"/>
  <c r="K125" i="12"/>
  <c r="J125" i="12"/>
  <c r="E125" i="12"/>
  <c r="F125" i="12" s="1"/>
  <c r="L125" i="12" s="1"/>
  <c r="J123" i="12"/>
  <c r="E123" i="12"/>
  <c r="J122" i="12"/>
  <c r="F122" i="12"/>
  <c r="L122" i="12" s="1"/>
  <c r="E122" i="12"/>
  <c r="K122" i="12" s="1"/>
  <c r="J121" i="12"/>
  <c r="F121" i="12"/>
  <c r="L121" i="12" s="1"/>
  <c r="E121" i="12"/>
  <c r="K121" i="12" s="1"/>
  <c r="K120" i="12"/>
  <c r="J120" i="12"/>
  <c r="F120" i="12"/>
  <c r="L120" i="12" s="1"/>
  <c r="E120" i="12"/>
  <c r="J118" i="12"/>
  <c r="E118" i="12"/>
  <c r="J117" i="12"/>
  <c r="F117" i="12"/>
  <c r="L117" i="12" s="1"/>
  <c r="E117" i="12"/>
  <c r="K117" i="12" s="1"/>
  <c r="J116" i="12"/>
  <c r="E116" i="12"/>
  <c r="F116" i="12" s="1"/>
  <c r="L116" i="12" s="1"/>
  <c r="K115" i="12"/>
  <c r="J115" i="12"/>
  <c r="F115" i="12"/>
  <c r="L115" i="12" s="1"/>
  <c r="E115" i="12"/>
  <c r="J113" i="12"/>
  <c r="E113" i="12"/>
  <c r="J112" i="12"/>
  <c r="F112" i="12"/>
  <c r="L112" i="12" s="1"/>
  <c r="E112" i="12"/>
  <c r="K112" i="12" s="1"/>
  <c r="J111" i="12"/>
  <c r="E111" i="12"/>
  <c r="F111" i="12" s="1"/>
  <c r="L111" i="12" s="1"/>
  <c r="K109" i="12"/>
  <c r="J109" i="12"/>
  <c r="F109" i="12"/>
  <c r="L109" i="12" s="1"/>
  <c r="E109" i="12"/>
  <c r="J108" i="12"/>
  <c r="E108" i="12"/>
  <c r="J107" i="12"/>
  <c r="F107" i="12"/>
  <c r="L107" i="12" s="1"/>
  <c r="E107" i="12"/>
  <c r="K107" i="12" s="1"/>
  <c r="J105" i="12"/>
  <c r="J134" i="12" s="1"/>
  <c r="E105" i="12"/>
  <c r="F105" i="12" s="1"/>
  <c r="L105" i="12" s="1"/>
  <c r="K95" i="12"/>
  <c r="J95" i="12"/>
  <c r="F95" i="12"/>
  <c r="L95" i="12" s="1"/>
  <c r="E95" i="12"/>
  <c r="K94" i="12"/>
  <c r="J94" i="12"/>
  <c r="E94" i="12"/>
  <c r="F94" i="12" s="1"/>
  <c r="L94" i="12" s="1"/>
  <c r="J93" i="12"/>
  <c r="E93" i="12"/>
  <c r="J91" i="12"/>
  <c r="F91" i="12"/>
  <c r="L91" i="12" s="1"/>
  <c r="E91" i="12"/>
  <c r="K91" i="12" s="1"/>
  <c r="J90" i="12"/>
  <c r="E90" i="12"/>
  <c r="F90" i="12" s="1"/>
  <c r="L90" i="12" s="1"/>
  <c r="K88" i="12"/>
  <c r="J88" i="12"/>
  <c r="E88" i="12"/>
  <c r="F88" i="12" s="1"/>
  <c r="L88" i="12" s="1"/>
  <c r="J87" i="12"/>
  <c r="E87" i="12"/>
  <c r="E86" i="12"/>
  <c r="F86" i="12" s="1"/>
  <c r="K85" i="12"/>
  <c r="J85" i="12"/>
  <c r="E85" i="12"/>
  <c r="F85" i="12" s="1"/>
  <c r="L85" i="12" s="1"/>
  <c r="J84" i="12"/>
  <c r="E84" i="12"/>
  <c r="E83" i="12"/>
  <c r="J83" i="12" s="1"/>
  <c r="J82" i="12"/>
  <c r="E82" i="12"/>
  <c r="J81" i="12"/>
  <c r="F81" i="12"/>
  <c r="L81" i="12" s="1"/>
  <c r="E81" i="12"/>
  <c r="K81" i="12" s="1"/>
  <c r="E80" i="12"/>
  <c r="J79" i="12"/>
  <c r="F79" i="12"/>
  <c r="L79" i="12" s="1"/>
  <c r="E79" i="12"/>
  <c r="K79" i="12" s="1"/>
  <c r="J78" i="12"/>
  <c r="E78" i="12"/>
  <c r="F78" i="12" s="1"/>
  <c r="L78" i="12" s="1"/>
  <c r="K77" i="12"/>
  <c r="J77" i="12"/>
  <c r="F77" i="12"/>
  <c r="L77" i="12" s="1"/>
  <c r="E77" i="12"/>
  <c r="J76" i="12"/>
  <c r="E76" i="12"/>
  <c r="F76" i="12" s="1"/>
  <c r="K75" i="12"/>
  <c r="J75" i="12"/>
  <c r="F75" i="12"/>
  <c r="L75" i="12" s="1"/>
  <c r="E75" i="12"/>
  <c r="J74" i="12"/>
  <c r="E74" i="12"/>
  <c r="K73" i="12"/>
  <c r="J73" i="12"/>
  <c r="F73" i="12"/>
  <c r="L73" i="12" s="1"/>
  <c r="E73" i="12"/>
  <c r="J71" i="12"/>
  <c r="E71" i="12"/>
  <c r="F71" i="12" s="1"/>
  <c r="L71" i="12" s="1"/>
  <c r="K70" i="12"/>
  <c r="J70" i="12"/>
  <c r="F70" i="12"/>
  <c r="L70" i="12" s="1"/>
  <c r="E70" i="12"/>
  <c r="J68" i="12"/>
  <c r="E68" i="12"/>
  <c r="J67" i="12"/>
  <c r="F67" i="12"/>
  <c r="L67" i="12" s="1"/>
  <c r="E67" i="12"/>
  <c r="K67" i="12" s="1"/>
  <c r="J65" i="12"/>
  <c r="E65" i="12"/>
  <c r="F65" i="12" s="1"/>
  <c r="L65" i="12" s="1"/>
  <c r="K64" i="12"/>
  <c r="J64" i="12"/>
  <c r="E64" i="12"/>
  <c r="F64" i="12" s="1"/>
  <c r="L64" i="12" s="1"/>
  <c r="J63" i="12"/>
  <c r="E63" i="12"/>
  <c r="F63" i="12" s="1"/>
  <c r="K62" i="12"/>
  <c r="J62" i="12"/>
  <c r="E62" i="12"/>
  <c r="F62" i="12" s="1"/>
  <c r="L62" i="12" s="1"/>
  <c r="J61" i="12"/>
  <c r="E61" i="12"/>
  <c r="J60" i="12"/>
  <c r="F60" i="12"/>
  <c r="L60" i="12" s="1"/>
  <c r="E60" i="12"/>
  <c r="K60" i="12" s="1"/>
  <c r="K50" i="12"/>
  <c r="J50" i="12"/>
  <c r="F50" i="12"/>
  <c r="L50" i="12" s="1"/>
  <c r="E50" i="12"/>
  <c r="K49" i="12"/>
  <c r="J49" i="12"/>
  <c r="J51" i="12" s="1"/>
  <c r="E49" i="12"/>
  <c r="F49" i="12" s="1"/>
  <c r="L49" i="12" s="1"/>
  <c r="K48" i="12"/>
  <c r="J48" i="12"/>
  <c r="E48" i="12"/>
  <c r="F48" i="12" s="1"/>
  <c r="L48" i="12" s="1"/>
  <c r="J47" i="12"/>
  <c r="E47" i="12"/>
  <c r="E40" i="12"/>
  <c r="J40" i="12" s="1"/>
  <c r="J41" i="12" s="1"/>
  <c r="J31" i="12"/>
  <c r="E31" i="12"/>
  <c r="K31" i="12" s="1"/>
  <c r="J30" i="12"/>
  <c r="F30" i="12"/>
  <c r="L30" i="12" s="1"/>
  <c r="E30" i="12"/>
  <c r="K30" i="12" s="1"/>
  <c r="K29" i="12"/>
  <c r="J29" i="12"/>
  <c r="J32" i="12" s="1"/>
  <c r="F29" i="12"/>
  <c r="L29" i="12" s="1"/>
  <c r="E29" i="12"/>
  <c r="I20" i="12"/>
  <c r="I19" i="12"/>
  <c r="I18" i="12"/>
  <c r="I17" i="12"/>
  <c r="I21" i="12" s="1"/>
  <c r="K222" i="11"/>
  <c r="J222" i="11"/>
  <c r="F222" i="11"/>
  <c r="L222" i="11" s="1"/>
  <c r="E222" i="11"/>
  <c r="J221" i="11"/>
  <c r="E221" i="11"/>
  <c r="F221" i="11" s="1"/>
  <c r="L221" i="11" s="1"/>
  <c r="K219" i="11"/>
  <c r="J219" i="11"/>
  <c r="F219" i="11"/>
  <c r="L219" i="11" s="1"/>
  <c r="E219" i="11"/>
  <c r="J218" i="11"/>
  <c r="E218" i="11"/>
  <c r="K216" i="11"/>
  <c r="J216" i="11"/>
  <c r="F216" i="11"/>
  <c r="L216" i="11" s="1"/>
  <c r="E216" i="11"/>
  <c r="J215" i="11"/>
  <c r="E215" i="11"/>
  <c r="F215" i="11" s="1"/>
  <c r="L215" i="11" s="1"/>
  <c r="K214" i="11"/>
  <c r="J214" i="11"/>
  <c r="F214" i="11"/>
  <c r="L214" i="11" s="1"/>
  <c r="E214" i="11"/>
  <c r="J213" i="11"/>
  <c r="E213" i="11"/>
  <c r="K211" i="11"/>
  <c r="J211" i="11"/>
  <c r="F211" i="11"/>
  <c r="L211" i="11" s="1"/>
  <c r="E211" i="11"/>
  <c r="J210" i="11"/>
  <c r="E210" i="11"/>
  <c r="F210" i="11" s="1"/>
  <c r="L210" i="11" s="1"/>
  <c r="K209" i="11"/>
  <c r="J209" i="11"/>
  <c r="F209" i="11"/>
  <c r="L209" i="11" s="1"/>
  <c r="E209" i="11"/>
  <c r="J207" i="11"/>
  <c r="E207" i="11"/>
  <c r="K206" i="11"/>
  <c r="J206" i="11"/>
  <c r="F206" i="11"/>
  <c r="L206" i="11" s="1"/>
  <c r="E206" i="11"/>
  <c r="J205" i="11"/>
  <c r="E205" i="11"/>
  <c r="F205" i="11" s="1"/>
  <c r="L205" i="11" s="1"/>
  <c r="K203" i="11"/>
  <c r="J203" i="11"/>
  <c r="F203" i="11"/>
  <c r="L203" i="11" s="1"/>
  <c r="E203" i="11"/>
  <c r="J202" i="11"/>
  <c r="E202" i="11"/>
  <c r="K200" i="11"/>
  <c r="J200" i="11"/>
  <c r="F200" i="11"/>
  <c r="L200" i="11" s="1"/>
  <c r="E200" i="11"/>
  <c r="J199" i="11"/>
  <c r="J223" i="11" s="1"/>
  <c r="E199" i="11"/>
  <c r="F199" i="11" s="1"/>
  <c r="L199" i="11" s="1"/>
  <c r="E197" i="11"/>
  <c r="J197" i="11" s="1"/>
  <c r="J188" i="11"/>
  <c r="E188" i="11"/>
  <c r="K187" i="11"/>
  <c r="J187" i="11"/>
  <c r="F187" i="11"/>
  <c r="L187" i="11" s="1"/>
  <c r="E187" i="11"/>
  <c r="J186" i="11"/>
  <c r="E186" i="11"/>
  <c r="J185" i="11"/>
  <c r="E185" i="11"/>
  <c r="K184" i="11"/>
  <c r="J184" i="11"/>
  <c r="F184" i="11"/>
  <c r="L184" i="11" s="1"/>
  <c r="E184" i="11"/>
  <c r="J182" i="11"/>
  <c r="E182" i="11"/>
  <c r="F182" i="11" s="1"/>
  <c r="L182" i="11" s="1"/>
  <c r="K181" i="11"/>
  <c r="J181" i="11"/>
  <c r="F181" i="11"/>
  <c r="L181" i="11" s="1"/>
  <c r="E181" i="11"/>
  <c r="J179" i="11"/>
  <c r="E179" i="11"/>
  <c r="K178" i="11"/>
  <c r="J178" i="11"/>
  <c r="F178" i="11"/>
  <c r="L178" i="11" s="1"/>
  <c r="E178" i="11"/>
  <c r="J176" i="11"/>
  <c r="E176" i="11"/>
  <c r="F176" i="11" s="1"/>
  <c r="L176" i="11" s="1"/>
  <c r="K175" i="11"/>
  <c r="J175" i="11"/>
  <c r="F175" i="11"/>
  <c r="L175" i="11" s="1"/>
  <c r="E175" i="11"/>
  <c r="J173" i="11"/>
  <c r="E173" i="11"/>
  <c r="K172" i="11"/>
  <c r="J172" i="11"/>
  <c r="F172" i="11"/>
  <c r="L172" i="11" s="1"/>
  <c r="E172" i="11"/>
  <c r="J171" i="11"/>
  <c r="E171" i="11"/>
  <c r="F171" i="11" s="1"/>
  <c r="L171" i="11" s="1"/>
  <c r="K169" i="11"/>
  <c r="J169" i="11"/>
  <c r="F169" i="11"/>
  <c r="L169" i="11" s="1"/>
  <c r="E169" i="11"/>
  <c r="J168" i="11"/>
  <c r="E168" i="11"/>
  <c r="K167" i="11"/>
  <c r="J167" i="11"/>
  <c r="F167" i="11"/>
  <c r="L167" i="11" s="1"/>
  <c r="E167" i="11"/>
  <c r="E166" i="11"/>
  <c r="K165" i="11"/>
  <c r="J165" i="11"/>
  <c r="F165" i="11"/>
  <c r="L165" i="11" s="1"/>
  <c r="E165" i="11"/>
  <c r="J164" i="11"/>
  <c r="E164" i="11"/>
  <c r="F164" i="11" s="1"/>
  <c r="L164" i="11" s="1"/>
  <c r="K163" i="11"/>
  <c r="J163" i="11"/>
  <c r="F163" i="11"/>
  <c r="L163" i="11" s="1"/>
  <c r="E163" i="11"/>
  <c r="J161" i="11"/>
  <c r="E161" i="11"/>
  <c r="K160" i="11"/>
  <c r="J160" i="11"/>
  <c r="F160" i="11"/>
  <c r="L160" i="11" s="1"/>
  <c r="E160" i="11"/>
  <c r="J158" i="11"/>
  <c r="E158" i="11"/>
  <c r="F158" i="11" s="1"/>
  <c r="L158" i="11" s="1"/>
  <c r="K157" i="11"/>
  <c r="J157" i="11"/>
  <c r="F157" i="11"/>
  <c r="L157" i="11" s="1"/>
  <c r="E157" i="11"/>
  <c r="J155" i="11"/>
  <c r="E155" i="11"/>
  <c r="K154" i="11"/>
  <c r="J154" i="11"/>
  <c r="F154" i="11"/>
  <c r="L154" i="11" s="1"/>
  <c r="E154" i="11"/>
  <c r="J152" i="11"/>
  <c r="E152" i="11"/>
  <c r="F152" i="11" s="1"/>
  <c r="L152" i="11" s="1"/>
  <c r="K151" i="11"/>
  <c r="J151" i="11"/>
  <c r="F151" i="11"/>
  <c r="L151" i="11" s="1"/>
  <c r="E151" i="11"/>
  <c r="J149" i="11"/>
  <c r="E149" i="11"/>
  <c r="K148" i="11"/>
  <c r="J148" i="11"/>
  <c r="F148" i="11"/>
  <c r="L148" i="11" s="1"/>
  <c r="E148" i="11"/>
  <c r="J146" i="11"/>
  <c r="J145" i="11"/>
  <c r="J144" i="11"/>
  <c r="J143" i="11"/>
  <c r="K133" i="11"/>
  <c r="J133" i="11"/>
  <c r="F133" i="11"/>
  <c r="L133" i="11" s="1"/>
  <c r="E133" i="11"/>
  <c r="J132" i="11"/>
  <c r="E132" i="11"/>
  <c r="F132" i="11" s="1"/>
  <c r="L132" i="11" s="1"/>
  <c r="K131" i="11"/>
  <c r="J131" i="11"/>
  <c r="F131" i="11"/>
  <c r="L131" i="11" s="1"/>
  <c r="E131" i="11"/>
  <c r="J129" i="11"/>
  <c r="E129" i="11"/>
  <c r="K128" i="11"/>
  <c r="J128" i="11"/>
  <c r="F128" i="11"/>
  <c r="L128" i="11" s="1"/>
  <c r="E128" i="11"/>
  <c r="J126" i="11"/>
  <c r="E126" i="11"/>
  <c r="F126" i="11" s="1"/>
  <c r="L126" i="11" s="1"/>
  <c r="K125" i="11"/>
  <c r="J125" i="11"/>
  <c r="F125" i="11"/>
  <c r="L125" i="11" s="1"/>
  <c r="E125" i="11"/>
  <c r="J123" i="11"/>
  <c r="E123" i="11"/>
  <c r="K122" i="11"/>
  <c r="J122" i="11"/>
  <c r="F122" i="11"/>
  <c r="L122" i="11" s="1"/>
  <c r="E122" i="11"/>
  <c r="J121" i="11"/>
  <c r="E121" i="11"/>
  <c r="F121" i="11" s="1"/>
  <c r="L121" i="11" s="1"/>
  <c r="K120" i="11"/>
  <c r="J120" i="11"/>
  <c r="F120" i="11"/>
  <c r="L120" i="11" s="1"/>
  <c r="E120" i="11"/>
  <c r="J118" i="11"/>
  <c r="E118" i="11"/>
  <c r="K117" i="11"/>
  <c r="J117" i="11"/>
  <c r="F117" i="11"/>
  <c r="L117" i="11" s="1"/>
  <c r="E117" i="11"/>
  <c r="J116" i="11"/>
  <c r="E116" i="11"/>
  <c r="F116" i="11" s="1"/>
  <c r="L116" i="11" s="1"/>
  <c r="K115" i="11"/>
  <c r="J115" i="11"/>
  <c r="F115" i="11"/>
  <c r="L115" i="11" s="1"/>
  <c r="E115" i="11"/>
  <c r="J113" i="11"/>
  <c r="E113" i="11"/>
  <c r="K112" i="11"/>
  <c r="J112" i="11"/>
  <c r="F112" i="11"/>
  <c r="L112" i="11" s="1"/>
  <c r="E112" i="11"/>
  <c r="J111" i="11"/>
  <c r="E111" i="11"/>
  <c r="F111" i="11" s="1"/>
  <c r="L111" i="11" s="1"/>
  <c r="K109" i="11"/>
  <c r="J109" i="11"/>
  <c r="F109" i="11"/>
  <c r="L109" i="11" s="1"/>
  <c r="E109" i="11"/>
  <c r="J108" i="11"/>
  <c r="E108" i="11"/>
  <c r="K107" i="11"/>
  <c r="J107" i="11"/>
  <c r="F107" i="11"/>
  <c r="L107" i="11" s="1"/>
  <c r="E107" i="11"/>
  <c r="J105" i="11"/>
  <c r="J134" i="11" s="1"/>
  <c r="E105" i="11"/>
  <c r="F105" i="11" s="1"/>
  <c r="L105" i="11" s="1"/>
  <c r="J95" i="11"/>
  <c r="E95" i="11"/>
  <c r="F95" i="11" s="1"/>
  <c r="L95" i="11" s="1"/>
  <c r="K94" i="11"/>
  <c r="J94" i="11"/>
  <c r="F94" i="11"/>
  <c r="L94" i="11" s="1"/>
  <c r="E94" i="11"/>
  <c r="J93" i="11"/>
  <c r="E93" i="11"/>
  <c r="K91" i="11"/>
  <c r="J91" i="11"/>
  <c r="F91" i="11"/>
  <c r="L91" i="11" s="1"/>
  <c r="E91" i="11"/>
  <c r="J90" i="11"/>
  <c r="E90" i="11"/>
  <c r="F90" i="11" s="1"/>
  <c r="L90" i="11" s="1"/>
  <c r="K88" i="11"/>
  <c r="J88" i="11"/>
  <c r="F88" i="11"/>
  <c r="L88" i="11" s="1"/>
  <c r="E88" i="11"/>
  <c r="J87" i="11"/>
  <c r="E87" i="11"/>
  <c r="E86" i="11"/>
  <c r="F86" i="11" s="1"/>
  <c r="K85" i="11"/>
  <c r="J85" i="11"/>
  <c r="F85" i="11"/>
  <c r="L85" i="11" s="1"/>
  <c r="E85" i="11"/>
  <c r="J84" i="11"/>
  <c r="E84" i="11"/>
  <c r="F83" i="11"/>
  <c r="E83" i="11"/>
  <c r="J83" i="11" s="1"/>
  <c r="J82" i="11"/>
  <c r="E82" i="11"/>
  <c r="K81" i="11"/>
  <c r="J81" i="11"/>
  <c r="F81" i="11"/>
  <c r="L81" i="11" s="1"/>
  <c r="E81" i="11"/>
  <c r="E80" i="11"/>
  <c r="K79" i="11"/>
  <c r="J79" i="11"/>
  <c r="F79" i="11"/>
  <c r="L79" i="11" s="1"/>
  <c r="E79" i="11"/>
  <c r="J78" i="11"/>
  <c r="E78" i="11"/>
  <c r="F78" i="11" s="1"/>
  <c r="L78" i="11" s="1"/>
  <c r="K77" i="11"/>
  <c r="J77" i="11"/>
  <c r="F77" i="11"/>
  <c r="L77" i="11" s="1"/>
  <c r="E77" i="11"/>
  <c r="J76" i="11"/>
  <c r="E76" i="11"/>
  <c r="F76" i="11" s="1"/>
  <c r="K75" i="11"/>
  <c r="J75" i="11"/>
  <c r="F75" i="11"/>
  <c r="L75" i="11" s="1"/>
  <c r="E75" i="11"/>
  <c r="J74" i="11"/>
  <c r="E74" i="11"/>
  <c r="K73" i="11"/>
  <c r="J73" i="11"/>
  <c r="F73" i="11"/>
  <c r="L73" i="11" s="1"/>
  <c r="E73" i="11"/>
  <c r="J71" i="11"/>
  <c r="E71" i="11"/>
  <c r="F71" i="11" s="1"/>
  <c r="L71" i="11" s="1"/>
  <c r="K70" i="11"/>
  <c r="J70" i="11"/>
  <c r="F70" i="11"/>
  <c r="L70" i="11" s="1"/>
  <c r="E70" i="11"/>
  <c r="J68" i="11"/>
  <c r="E68" i="11"/>
  <c r="K67" i="11"/>
  <c r="J67" i="11"/>
  <c r="F67" i="11"/>
  <c r="L67" i="11" s="1"/>
  <c r="E67" i="11"/>
  <c r="J65" i="11"/>
  <c r="E65" i="11"/>
  <c r="F65" i="11" s="1"/>
  <c r="L65" i="11" s="1"/>
  <c r="K64" i="11"/>
  <c r="J64" i="11"/>
  <c r="F64" i="11"/>
  <c r="L64" i="11" s="1"/>
  <c r="E64" i="11"/>
  <c r="E63" i="11"/>
  <c r="F63" i="11" s="1"/>
  <c r="K62" i="11"/>
  <c r="J62" i="11"/>
  <c r="F62" i="11"/>
  <c r="L62" i="11" s="1"/>
  <c r="E62" i="11"/>
  <c r="J61" i="11"/>
  <c r="E61" i="11"/>
  <c r="K60" i="11"/>
  <c r="J60" i="11"/>
  <c r="F60" i="11"/>
  <c r="L60" i="11" s="1"/>
  <c r="E60" i="11"/>
  <c r="K50" i="11"/>
  <c r="J50" i="11"/>
  <c r="E50" i="11"/>
  <c r="F50" i="11" s="1"/>
  <c r="L50" i="11" s="1"/>
  <c r="J49" i="11"/>
  <c r="E49" i="11"/>
  <c r="K49" i="11" s="1"/>
  <c r="K48" i="11"/>
  <c r="J48" i="11"/>
  <c r="F48" i="11"/>
  <c r="L48" i="11" s="1"/>
  <c r="E48" i="11"/>
  <c r="K47" i="11"/>
  <c r="J47" i="11"/>
  <c r="J51" i="11" s="1"/>
  <c r="E47" i="11"/>
  <c r="F47" i="11" s="1"/>
  <c r="L47" i="11" s="1"/>
  <c r="J40" i="11"/>
  <c r="J41" i="11" s="1"/>
  <c r="E40" i="11"/>
  <c r="K31" i="11"/>
  <c r="J31" i="11"/>
  <c r="F31" i="11"/>
  <c r="L31" i="11" s="1"/>
  <c r="E31" i="11"/>
  <c r="K30" i="11"/>
  <c r="J30" i="11"/>
  <c r="J32" i="11" s="1"/>
  <c r="E30" i="11"/>
  <c r="F30" i="11" s="1"/>
  <c r="L30" i="11" s="1"/>
  <c r="K29" i="11"/>
  <c r="K32" i="11" s="1"/>
  <c r="J29" i="11"/>
  <c r="E29" i="11"/>
  <c r="F29" i="11" s="1"/>
  <c r="L29" i="11" s="1"/>
  <c r="I20" i="11"/>
  <c r="I19" i="11"/>
  <c r="I18" i="11"/>
  <c r="I17" i="11"/>
  <c r="J222" i="10"/>
  <c r="F222" i="10"/>
  <c r="L222" i="10" s="1"/>
  <c r="E222" i="10"/>
  <c r="K222" i="10" s="1"/>
  <c r="J221" i="10"/>
  <c r="E221" i="10"/>
  <c r="F221" i="10" s="1"/>
  <c r="L221" i="10" s="1"/>
  <c r="K219" i="10"/>
  <c r="J219" i="10"/>
  <c r="E219" i="10"/>
  <c r="F219" i="10" s="1"/>
  <c r="L219" i="10" s="1"/>
  <c r="J218" i="10"/>
  <c r="E218" i="10"/>
  <c r="J216" i="10"/>
  <c r="F216" i="10"/>
  <c r="L216" i="10" s="1"/>
  <c r="E216" i="10"/>
  <c r="K216" i="10" s="1"/>
  <c r="J215" i="10"/>
  <c r="E215" i="10"/>
  <c r="F215" i="10" s="1"/>
  <c r="L215" i="10" s="1"/>
  <c r="K214" i="10"/>
  <c r="J214" i="10"/>
  <c r="E214" i="10"/>
  <c r="F214" i="10" s="1"/>
  <c r="L214" i="10" s="1"/>
  <c r="J213" i="10"/>
  <c r="E213" i="10"/>
  <c r="J211" i="10"/>
  <c r="F211" i="10"/>
  <c r="L211" i="10" s="1"/>
  <c r="E211" i="10"/>
  <c r="K211" i="10" s="1"/>
  <c r="J210" i="10"/>
  <c r="F210" i="10"/>
  <c r="L210" i="10" s="1"/>
  <c r="E210" i="10"/>
  <c r="K210" i="10" s="1"/>
  <c r="K209" i="10"/>
  <c r="J209" i="10"/>
  <c r="E209" i="10"/>
  <c r="F209" i="10" s="1"/>
  <c r="L209" i="10" s="1"/>
  <c r="J207" i="10"/>
  <c r="E207" i="10"/>
  <c r="J206" i="10"/>
  <c r="F206" i="10"/>
  <c r="L206" i="10" s="1"/>
  <c r="E206" i="10"/>
  <c r="K206" i="10" s="1"/>
  <c r="J205" i="10"/>
  <c r="F205" i="10"/>
  <c r="L205" i="10" s="1"/>
  <c r="E205" i="10"/>
  <c r="K205" i="10" s="1"/>
  <c r="K203" i="10"/>
  <c r="J203" i="10"/>
  <c r="E203" i="10"/>
  <c r="F203" i="10" s="1"/>
  <c r="L203" i="10" s="1"/>
  <c r="J202" i="10"/>
  <c r="E202" i="10"/>
  <c r="J200" i="10"/>
  <c r="F200" i="10"/>
  <c r="L200" i="10" s="1"/>
  <c r="E200" i="10"/>
  <c r="K200" i="10" s="1"/>
  <c r="J199" i="10"/>
  <c r="E199" i="10"/>
  <c r="F199" i="10" s="1"/>
  <c r="L199" i="10" s="1"/>
  <c r="E197" i="10"/>
  <c r="J197" i="10" s="1"/>
  <c r="J188" i="10"/>
  <c r="E188" i="10"/>
  <c r="J187" i="10"/>
  <c r="F187" i="10"/>
  <c r="L187" i="10" s="1"/>
  <c r="E187" i="10"/>
  <c r="K187" i="10" s="1"/>
  <c r="J186" i="10"/>
  <c r="E186" i="10"/>
  <c r="J185" i="10"/>
  <c r="E185" i="10"/>
  <c r="K184" i="10"/>
  <c r="J184" i="10"/>
  <c r="F184" i="10"/>
  <c r="L184" i="10" s="1"/>
  <c r="E184" i="10"/>
  <c r="J182" i="10"/>
  <c r="E182" i="10"/>
  <c r="F182" i="10" s="1"/>
  <c r="L182" i="10" s="1"/>
  <c r="K181" i="10"/>
  <c r="J181" i="10"/>
  <c r="F181" i="10"/>
  <c r="L181" i="10" s="1"/>
  <c r="E181" i="10"/>
  <c r="J179" i="10"/>
  <c r="E179" i="10"/>
  <c r="K178" i="10"/>
  <c r="J178" i="10"/>
  <c r="F178" i="10"/>
  <c r="L178" i="10" s="1"/>
  <c r="E178" i="10"/>
  <c r="J176" i="10"/>
  <c r="E176" i="10"/>
  <c r="F176" i="10" s="1"/>
  <c r="L176" i="10" s="1"/>
  <c r="K175" i="10"/>
  <c r="J175" i="10"/>
  <c r="E175" i="10"/>
  <c r="F175" i="10" s="1"/>
  <c r="L175" i="10" s="1"/>
  <c r="J173" i="10"/>
  <c r="E173" i="10"/>
  <c r="J172" i="10"/>
  <c r="F172" i="10"/>
  <c r="L172" i="10" s="1"/>
  <c r="E172" i="10"/>
  <c r="K172" i="10" s="1"/>
  <c r="J171" i="10"/>
  <c r="E171" i="10"/>
  <c r="F171" i="10" s="1"/>
  <c r="L171" i="10" s="1"/>
  <c r="K169" i="10"/>
  <c r="J169" i="10"/>
  <c r="E169" i="10"/>
  <c r="F169" i="10" s="1"/>
  <c r="L169" i="10" s="1"/>
  <c r="J168" i="10"/>
  <c r="E168" i="10"/>
  <c r="J167" i="10"/>
  <c r="F167" i="10"/>
  <c r="L167" i="10" s="1"/>
  <c r="E167" i="10"/>
  <c r="K167" i="10" s="1"/>
  <c r="E166" i="10"/>
  <c r="J165" i="10"/>
  <c r="F165" i="10"/>
  <c r="L165" i="10" s="1"/>
  <c r="E165" i="10"/>
  <c r="K165" i="10" s="1"/>
  <c r="J164" i="10"/>
  <c r="E164" i="10"/>
  <c r="F164" i="10" s="1"/>
  <c r="L164" i="10" s="1"/>
  <c r="K163" i="10"/>
  <c r="J163" i="10"/>
  <c r="F163" i="10"/>
  <c r="L163" i="10" s="1"/>
  <c r="E163" i="10"/>
  <c r="J161" i="10"/>
  <c r="E161" i="10"/>
  <c r="J160" i="10"/>
  <c r="F160" i="10"/>
  <c r="L160" i="10" s="1"/>
  <c r="E160" i="10"/>
  <c r="K160" i="10" s="1"/>
  <c r="J158" i="10"/>
  <c r="E158" i="10"/>
  <c r="F158" i="10" s="1"/>
  <c r="L158" i="10" s="1"/>
  <c r="K157" i="10"/>
  <c r="J157" i="10"/>
  <c r="E157" i="10"/>
  <c r="F157" i="10" s="1"/>
  <c r="L157" i="10" s="1"/>
  <c r="J155" i="10"/>
  <c r="E155" i="10"/>
  <c r="J154" i="10"/>
  <c r="F154" i="10"/>
  <c r="L154" i="10" s="1"/>
  <c r="E154" i="10"/>
  <c r="K154" i="10" s="1"/>
  <c r="J152" i="10"/>
  <c r="E152" i="10"/>
  <c r="F152" i="10" s="1"/>
  <c r="L152" i="10" s="1"/>
  <c r="K151" i="10"/>
  <c r="J151" i="10"/>
  <c r="F151" i="10"/>
  <c r="L151" i="10" s="1"/>
  <c r="E151" i="10"/>
  <c r="J149" i="10"/>
  <c r="E149" i="10"/>
  <c r="J148" i="10"/>
  <c r="F148" i="10"/>
  <c r="L148" i="10" s="1"/>
  <c r="E148" i="10"/>
  <c r="K148" i="10" s="1"/>
  <c r="J146" i="10"/>
  <c r="J145" i="10"/>
  <c r="J144" i="10"/>
  <c r="J143" i="10"/>
  <c r="J134" i="10"/>
  <c r="J133" i="10"/>
  <c r="F133" i="10"/>
  <c r="L133" i="10" s="1"/>
  <c r="E133" i="10"/>
  <c r="K133" i="10" s="1"/>
  <c r="K132" i="10"/>
  <c r="J132" i="10"/>
  <c r="E132" i="10"/>
  <c r="F132" i="10" s="1"/>
  <c r="L132" i="10" s="1"/>
  <c r="K131" i="10"/>
  <c r="J131" i="10"/>
  <c r="E131" i="10"/>
  <c r="F131" i="10" s="1"/>
  <c r="L131" i="10" s="1"/>
  <c r="J129" i="10"/>
  <c r="E129" i="10"/>
  <c r="J128" i="10"/>
  <c r="F128" i="10"/>
  <c r="L128" i="10" s="1"/>
  <c r="E128" i="10"/>
  <c r="K128" i="10" s="1"/>
  <c r="J126" i="10"/>
  <c r="E126" i="10"/>
  <c r="F126" i="10" s="1"/>
  <c r="L126" i="10" s="1"/>
  <c r="K125" i="10"/>
  <c r="J125" i="10"/>
  <c r="E125" i="10"/>
  <c r="F125" i="10" s="1"/>
  <c r="L125" i="10" s="1"/>
  <c r="J123" i="10"/>
  <c r="E123" i="10"/>
  <c r="J122" i="10"/>
  <c r="F122" i="10"/>
  <c r="L122" i="10" s="1"/>
  <c r="E122" i="10"/>
  <c r="K122" i="10" s="1"/>
  <c r="J121" i="10"/>
  <c r="E121" i="10"/>
  <c r="F121" i="10" s="1"/>
  <c r="L121" i="10" s="1"/>
  <c r="K120" i="10"/>
  <c r="J120" i="10"/>
  <c r="F120" i="10"/>
  <c r="L120" i="10" s="1"/>
  <c r="E120" i="10"/>
  <c r="J118" i="10"/>
  <c r="E118" i="10"/>
  <c r="J117" i="10"/>
  <c r="F117" i="10"/>
  <c r="L117" i="10" s="1"/>
  <c r="E117" i="10"/>
  <c r="K117" i="10" s="1"/>
  <c r="J116" i="10"/>
  <c r="E116" i="10"/>
  <c r="F116" i="10" s="1"/>
  <c r="L116" i="10" s="1"/>
  <c r="K115" i="10"/>
  <c r="J115" i="10"/>
  <c r="E115" i="10"/>
  <c r="F115" i="10" s="1"/>
  <c r="L115" i="10" s="1"/>
  <c r="J113" i="10"/>
  <c r="E113" i="10"/>
  <c r="J112" i="10"/>
  <c r="F112" i="10"/>
  <c r="L112" i="10" s="1"/>
  <c r="E112" i="10"/>
  <c r="K112" i="10" s="1"/>
  <c r="J111" i="10"/>
  <c r="E111" i="10"/>
  <c r="F111" i="10" s="1"/>
  <c r="L111" i="10" s="1"/>
  <c r="K109" i="10"/>
  <c r="J109" i="10"/>
  <c r="E109" i="10"/>
  <c r="F109" i="10" s="1"/>
  <c r="L109" i="10" s="1"/>
  <c r="J108" i="10"/>
  <c r="E108" i="10"/>
  <c r="J107" i="10"/>
  <c r="F107" i="10"/>
  <c r="L107" i="10" s="1"/>
  <c r="E107" i="10"/>
  <c r="K107" i="10" s="1"/>
  <c r="J105" i="10"/>
  <c r="E105" i="10"/>
  <c r="F105" i="10" s="1"/>
  <c r="L105" i="10" s="1"/>
  <c r="K95" i="10"/>
  <c r="J95" i="10"/>
  <c r="F95" i="10"/>
  <c r="L95" i="10" s="1"/>
  <c r="E95" i="10"/>
  <c r="K94" i="10"/>
  <c r="J94" i="10"/>
  <c r="E94" i="10"/>
  <c r="F94" i="10" s="1"/>
  <c r="L94" i="10" s="1"/>
  <c r="J93" i="10"/>
  <c r="E93" i="10"/>
  <c r="J91" i="10"/>
  <c r="F91" i="10"/>
  <c r="L91" i="10" s="1"/>
  <c r="E91" i="10"/>
  <c r="K91" i="10" s="1"/>
  <c r="K90" i="10"/>
  <c r="J90" i="10"/>
  <c r="F90" i="10"/>
  <c r="L90" i="10" s="1"/>
  <c r="E90" i="10"/>
  <c r="K88" i="10"/>
  <c r="J88" i="10"/>
  <c r="E88" i="10"/>
  <c r="F88" i="10" s="1"/>
  <c r="L88" i="10" s="1"/>
  <c r="J87" i="10"/>
  <c r="E87" i="10"/>
  <c r="F86" i="10"/>
  <c r="E86" i="10"/>
  <c r="K85" i="10"/>
  <c r="J85" i="10"/>
  <c r="E85" i="10"/>
  <c r="F85" i="10" s="1"/>
  <c r="L85" i="10" s="1"/>
  <c r="J84" i="10"/>
  <c r="E84" i="10"/>
  <c r="J83" i="10"/>
  <c r="E83" i="10"/>
  <c r="F83" i="10" s="1"/>
  <c r="J82" i="10"/>
  <c r="E82" i="10"/>
  <c r="J81" i="10"/>
  <c r="F81" i="10"/>
  <c r="L81" i="10" s="1"/>
  <c r="E81" i="10"/>
  <c r="K81" i="10" s="1"/>
  <c r="E80" i="10"/>
  <c r="J79" i="10"/>
  <c r="F79" i="10"/>
  <c r="L79" i="10" s="1"/>
  <c r="E79" i="10"/>
  <c r="K79" i="10" s="1"/>
  <c r="J78" i="10"/>
  <c r="F78" i="10"/>
  <c r="L78" i="10" s="1"/>
  <c r="E78" i="10"/>
  <c r="K78" i="10" s="1"/>
  <c r="K77" i="10"/>
  <c r="J77" i="10"/>
  <c r="E77" i="10"/>
  <c r="F77" i="10" s="1"/>
  <c r="L77" i="10" s="1"/>
  <c r="J76" i="10"/>
  <c r="F76" i="10"/>
  <c r="E76" i="10"/>
  <c r="K75" i="10"/>
  <c r="J75" i="10"/>
  <c r="E75" i="10"/>
  <c r="F75" i="10" s="1"/>
  <c r="L75" i="10" s="1"/>
  <c r="J74" i="10"/>
  <c r="E74" i="10"/>
  <c r="J73" i="10"/>
  <c r="F73" i="10"/>
  <c r="L73" i="10" s="1"/>
  <c r="E73" i="10"/>
  <c r="K73" i="10" s="1"/>
  <c r="J71" i="10"/>
  <c r="E71" i="10"/>
  <c r="F71" i="10" s="1"/>
  <c r="L71" i="10" s="1"/>
  <c r="K70" i="10"/>
  <c r="J70" i="10"/>
  <c r="F70" i="10"/>
  <c r="L70" i="10" s="1"/>
  <c r="E70" i="10"/>
  <c r="J68" i="10"/>
  <c r="E68" i="10"/>
  <c r="K67" i="10"/>
  <c r="J67" i="10"/>
  <c r="F67" i="10"/>
  <c r="L67" i="10" s="1"/>
  <c r="E67" i="10"/>
  <c r="J65" i="10"/>
  <c r="E65" i="10"/>
  <c r="F65" i="10" s="1"/>
  <c r="L65" i="10" s="1"/>
  <c r="K64" i="10"/>
  <c r="J64" i="10"/>
  <c r="E64" i="10"/>
  <c r="F64" i="10" s="1"/>
  <c r="L64" i="10" s="1"/>
  <c r="J63" i="10"/>
  <c r="E63" i="10"/>
  <c r="F63" i="10" s="1"/>
  <c r="K62" i="10"/>
  <c r="J62" i="10"/>
  <c r="E62" i="10"/>
  <c r="F62" i="10" s="1"/>
  <c r="L62" i="10" s="1"/>
  <c r="J61" i="10"/>
  <c r="E61" i="10"/>
  <c r="J60" i="10"/>
  <c r="F60" i="10"/>
  <c r="L60" i="10" s="1"/>
  <c r="E60" i="10"/>
  <c r="K60" i="10" s="1"/>
  <c r="J51" i="10"/>
  <c r="J50" i="10"/>
  <c r="F50" i="10"/>
  <c r="L50" i="10" s="1"/>
  <c r="E50" i="10"/>
  <c r="K50" i="10" s="1"/>
  <c r="K49" i="10"/>
  <c r="J49" i="10"/>
  <c r="F49" i="10"/>
  <c r="L49" i="10" s="1"/>
  <c r="E49" i="10"/>
  <c r="K48" i="10"/>
  <c r="J48" i="10"/>
  <c r="E48" i="10"/>
  <c r="F48" i="10" s="1"/>
  <c r="L48" i="10" s="1"/>
  <c r="J47" i="10"/>
  <c r="E47" i="10"/>
  <c r="E40" i="10"/>
  <c r="J40" i="10" s="1"/>
  <c r="J41" i="10" s="1"/>
  <c r="K31" i="10"/>
  <c r="J31" i="10"/>
  <c r="E31" i="10"/>
  <c r="F31" i="10" s="1"/>
  <c r="L31" i="10" s="1"/>
  <c r="J30" i="10"/>
  <c r="E30" i="10"/>
  <c r="J29" i="10"/>
  <c r="J32" i="10" s="1"/>
  <c r="F29" i="10"/>
  <c r="L29" i="10" s="1"/>
  <c r="E29" i="10"/>
  <c r="K29" i="10" s="1"/>
  <c r="I20" i="10"/>
  <c r="I19" i="10"/>
  <c r="I18" i="10"/>
  <c r="I17" i="10"/>
  <c r="K222" i="8"/>
  <c r="J222" i="8"/>
  <c r="F222" i="8"/>
  <c r="L222" i="8" s="1"/>
  <c r="E222" i="8"/>
  <c r="J221" i="8"/>
  <c r="E221" i="8"/>
  <c r="F221" i="8" s="1"/>
  <c r="L221" i="8" s="1"/>
  <c r="K219" i="8"/>
  <c r="J219" i="8"/>
  <c r="F219" i="8"/>
  <c r="L219" i="8" s="1"/>
  <c r="E219" i="8"/>
  <c r="J218" i="8"/>
  <c r="E218" i="8"/>
  <c r="K216" i="8"/>
  <c r="J216" i="8"/>
  <c r="F216" i="8"/>
  <c r="L216" i="8" s="1"/>
  <c r="E216" i="8"/>
  <c r="J215" i="8"/>
  <c r="E215" i="8"/>
  <c r="F215" i="8" s="1"/>
  <c r="L215" i="8" s="1"/>
  <c r="K214" i="8"/>
  <c r="J214" i="8"/>
  <c r="F214" i="8"/>
  <c r="L214" i="8" s="1"/>
  <c r="E214" i="8"/>
  <c r="J213" i="8"/>
  <c r="E213" i="8"/>
  <c r="K211" i="8"/>
  <c r="J211" i="8"/>
  <c r="F211" i="8"/>
  <c r="L211" i="8" s="1"/>
  <c r="E211" i="8"/>
  <c r="J210" i="8"/>
  <c r="E210" i="8"/>
  <c r="F210" i="8" s="1"/>
  <c r="L210" i="8" s="1"/>
  <c r="K209" i="8"/>
  <c r="J209" i="8"/>
  <c r="F209" i="8"/>
  <c r="L209" i="8" s="1"/>
  <c r="E209" i="8"/>
  <c r="J207" i="8"/>
  <c r="E207" i="8"/>
  <c r="K206" i="8"/>
  <c r="J206" i="8"/>
  <c r="F206" i="8"/>
  <c r="L206" i="8" s="1"/>
  <c r="E206" i="8"/>
  <c r="J205" i="8"/>
  <c r="E205" i="8"/>
  <c r="F205" i="8" s="1"/>
  <c r="L205" i="8" s="1"/>
  <c r="K203" i="8"/>
  <c r="J203" i="8"/>
  <c r="F203" i="8"/>
  <c r="L203" i="8" s="1"/>
  <c r="E203" i="8"/>
  <c r="J202" i="8"/>
  <c r="E202" i="8"/>
  <c r="K200" i="8"/>
  <c r="J200" i="8"/>
  <c r="F200" i="8"/>
  <c r="L200" i="8" s="1"/>
  <c r="E200" i="8"/>
  <c r="J199" i="8"/>
  <c r="J223" i="8" s="1"/>
  <c r="E199" i="8"/>
  <c r="F199" i="8" s="1"/>
  <c r="L199" i="8" s="1"/>
  <c r="E197" i="8"/>
  <c r="J197" i="8" s="1"/>
  <c r="J188" i="8"/>
  <c r="E188" i="8"/>
  <c r="K187" i="8"/>
  <c r="J187" i="8"/>
  <c r="F187" i="8"/>
  <c r="L187" i="8" s="1"/>
  <c r="E187" i="8"/>
  <c r="J186" i="8"/>
  <c r="E186" i="8"/>
  <c r="J185" i="8"/>
  <c r="E185" i="8"/>
  <c r="K184" i="8"/>
  <c r="J184" i="8"/>
  <c r="F184" i="8"/>
  <c r="L184" i="8" s="1"/>
  <c r="E184" i="8"/>
  <c r="J182" i="8"/>
  <c r="E182" i="8"/>
  <c r="F182" i="8" s="1"/>
  <c r="L182" i="8" s="1"/>
  <c r="K181" i="8"/>
  <c r="J181" i="8"/>
  <c r="F181" i="8"/>
  <c r="L181" i="8" s="1"/>
  <c r="E181" i="8"/>
  <c r="J179" i="8"/>
  <c r="E179" i="8"/>
  <c r="K178" i="8"/>
  <c r="J178" i="8"/>
  <c r="F178" i="8"/>
  <c r="L178" i="8" s="1"/>
  <c r="E178" i="8"/>
  <c r="J176" i="8"/>
  <c r="E176" i="8"/>
  <c r="F176" i="8" s="1"/>
  <c r="L176" i="8" s="1"/>
  <c r="K175" i="8"/>
  <c r="J175" i="8"/>
  <c r="F175" i="8"/>
  <c r="L175" i="8" s="1"/>
  <c r="E175" i="8"/>
  <c r="J173" i="8"/>
  <c r="E173" i="8"/>
  <c r="K172" i="8"/>
  <c r="J172" i="8"/>
  <c r="F172" i="8"/>
  <c r="L172" i="8" s="1"/>
  <c r="E172" i="8"/>
  <c r="J171" i="8"/>
  <c r="E171" i="8"/>
  <c r="F171" i="8" s="1"/>
  <c r="L171" i="8" s="1"/>
  <c r="K169" i="8"/>
  <c r="J169" i="8"/>
  <c r="F169" i="8"/>
  <c r="L169" i="8" s="1"/>
  <c r="E169" i="8"/>
  <c r="J168" i="8"/>
  <c r="E168" i="8"/>
  <c r="K167" i="8"/>
  <c r="J167" i="8"/>
  <c r="F167" i="8"/>
  <c r="L167" i="8" s="1"/>
  <c r="E167" i="8"/>
  <c r="E166" i="8"/>
  <c r="K165" i="8"/>
  <c r="J165" i="8"/>
  <c r="F165" i="8"/>
  <c r="L165" i="8" s="1"/>
  <c r="E165" i="8"/>
  <c r="J164" i="8"/>
  <c r="E164" i="8"/>
  <c r="F164" i="8" s="1"/>
  <c r="L164" i="8" s="1"/>
  <c r="K163" i="8"/>
  <c r="J163" i="8"/>
  <c r="F163" i="8"/>
  <c r="L163" i="8" s="1"/>
  <c r="E163" i="8"/>
  <c r="J161" i="8"/>
  <c r="E161" i="8"/>
  <c r="K160" i="8"/>
  <c r="J160" i="8"/>
  <c r="F160" i="8"/>
  <c r="L160" i="8" s="1"/>
  <c r="E160" i="8"/>
  <c r="J158" i="8"/>
  <c r="E158" i="8"/>
  <c r="F158" i="8" s="1"/>
  <c r="L158" i="8" s="1"/>
  <c r="K157" i="8"/>
  <c r="J157" i="8"/>
  <c r="F157" i="8"/>
  <c r="L157" i="8" s="1"/>
  <c r="E157" i="8"/>
  <c r="J155" i="8"/>
  <c r="E155" i="8"/>
  <c r="K154" i="8"/>
  <c r="J154" i="8"/>
  <c r="F154" i="8"/>
  <c r="L154" i="8" s="1"/>
  <c r="E154" i="8"/>
  <c r="J152" i="8"/>
  <c r="E152" i="8"/>
  <c r="F152" i="8" s="1"/>
  <c r="L152" i="8" s="1"/>
  <c r="K151" i="8"/>
  <c r="J151" i="8"/>
  <c r="F151" i="8"/>
  <c r="L151" i="8" s="1"/>
  <c r="E151" i="8"/>
  <c r="J149" i="8"/>
  <c r="E149" i="8"/>
  <c r="K148" i="8"/>
  <c r="J148" i="8"/>
  <c r="F148" i="8"/>
  <c r="L148" i="8" s="1"/>
  <c r="E148" i="8"/>
  <c r="J146" i="8"/>
  <c r="J145" i="8"/>
  <c r="J144" i="8"/>
  <c r="J143" i="8"/>
  <c r="K133" i="8"/>
  <c r="J133" i="8"/>
  <c r="F133" i="8"/>
  <c r="L133" i="8" s="1"/>
  <c r="E133" i="8"/>
  <c r="J132" i="8"/>
  <c r="E132" i="8"/>
  <c r="F132" i="8" s="1"/>
  <c r="L132" i="8" s="1"/>
  <c r="K131" i="8"/>
  <c r="J131" i="8"/>
  <c r="F131" i="8"/>
  <c r="L131" i="8" s="1"/>
  <c r="E131" i="8"/>
  <c r="J129" i="8"/>
  <c r="E129" i="8"/>
  <c r="K128" i="8"/>
  <c r="J128" i="8"/>
  <c r="F128" i="8"/>
  <c r="L128" i="8" s="1"/>
  <c r="E128" i="8"/>
  <c r="J126" i="8"/>
  <c r="E126" i="8"/>
  <c r="F126" i="8" s="1"/>
  <c r="L126" i="8" s="1"/>
  <c r="K125" i="8"/>
  <c r="J125" i="8"/>
  <c r="F125" i="8"/>
  <c r="L125" i="8" s="1"/>
  <c r="E125" i="8"/>
  <c r="J123" i="8"/>
  <c r="E123" i="8"/>
  <c r="K122" i="8"/>
  <c r="J122" i="8"/>
  <c r="F122" i="8"/>
  <c r="L122" i="8" s="1"/>
  <c r="E122" i="8"/>
  <c r="J121" i="8"/>
  <c r="E121" i="8"/>
  <c r="F121" i="8" s="1"/>
  <c r="L121" i="8" s="1"/>
  <c r="K120" i="8"/>
  <c r="J120" i="8"/>
  <c r="F120" i="8"/>
  <c r="L120" i="8" s="1"/>
  <c r="E120" i="8"/>
  <c r="J118" i="8"/>
  <c r="E118" i="8"/>
  <c r="K117" i="8"/>
  <c r="J117" i="8"/>
  <c r="F117" i="8"/>
  <c r="L117" i="8" s="1"/>
  <c r="E117" i="8"/>
  <c r="J116" i="8"/>
  <c r="E116" i="8"/>
  <c r="F116" i="8" s="1"/>
  <c r="L116" i="8" s="1"/>
  <c r="K115" i="8"/>
  <c r="J115" i="8"/>
  <c r="F115" i="8"/>
  <c r="L115" i="8" s="1"/>
  <c r="E115" i="8"/>
  <c r="J113" i="8"/>
  <c r="E113" i="8"/>
  <c r="K112" i="8"/>
  <c r="J112" i="8"/>
  <c r="F112" i="8"/>
  <c r="L112" i="8" s="1"/>
  <c r="E112" i="8"/>
  <c r="J111" i="8"/>
  <c r="E111" i="8"/>
  <c r="F111" i="8" s="1"/>
  <c r="L111" i="8" s="1"/>
  <c r="K109" i="8"/>
  <c r="J109" i="8"/>
  <c r="E109" i="8"/>
  <c r="F109" i="8" s="1"/>
  <c r="L109" i="8" s="1"/>
  <c r="J108" i="8"/>
  <c r="E108" i="8"/>
  <c r="K107" i="8"/>
  <c r="J107" i="8"/>
  <c r="F107" i="8"/>
  <c r="L107" i="8" s="1"/>
  <c r="E107" i="8"/>
  <c r="J105" i="8"/>
  <c r="J134" i="8" s="1"/>
  <c r="E105" i="8"/>
  <c r="F105" i="8" s="1"/>
  <c r="L105" i="8" s="1"/>
  <c r="J95" i="8"/>
  <c r="F95" i="8"/>
  <c r="L95" i="8" s="1"/>
  <c r="E95" i="8"/>
  <c r="K95" i="8" s="1"/>
  <c r="K94" i="8"/>
  <c r="J94" i="8"/>
  <c r="E94" i="8"/>
  <c r="F94" i="8" s="1"/>
  <c r="L94" i="8" s="1"/>
  <c r="J93" i="8"/>
  <c r="E93" i="8"/>
  <c r="J91" i="8"/>
  <c r="F91" i="8"/>
  <c r="L91" i="8" s="1"/>
  <c r="E91" i="8"/>
  <c r="K91" i="8" s="1"/>
  <c r="J90" i="8"/>
  <c r="E90" i="8"/>
  <c r="F90" i="8" s="1"/>
  <c r="L90" i="8" s="1"/>
  <c r="K88" i="8"/>
  <c r="J88" i="8"/>
  <c r="E88" i="8"/>
  <c r="F88" i="8" s="1"/>
  <c r="L88" i="8" s="1"/>
  <c r="J87" i="8"/>
  <c r="E87" i="8"/>
  <c r="E86" i="8"/>
  <c r="F86" i="8" s="1"/>
  <c r="K85" i="8"/>
  <c r="J85" i="8"/>
  <c r="F85" i="8"/>
  <c r="L85" i="8" s="1"/>
  <c r="E85" i="8"/>
  <c r="J84" i="8"/>
  <c r="E84" i="8"/>
  <c r="J83" i="8"/>
  <c r="F83" i="8"/>
  <c r="E83" i="8"/>
  <c r="J82" i="8"/>
  <c r="E82" i="8"/>
  <c r="J81" i="8"/>
  <c r="F81" i="8"/>
  <c r="L81" i="8" s="1"/>
  <c r="E81" i="8"/>
  <c r="K81" i="8" s="1"/>
  <c r="E80" i="8"/>
  <c r="J79" i="8"/>
  <c r="F79" i="8"/>
  <c r="L79" i="8" s="1"/>
  <c r="E79" i="8"/>
  <c r="K79" i="8" s="1"/>
  <c r="J78" i="8"/>
  <c r="E78" i="8"/>
  <c r="F78" i="8" s="1"/>
  <c r="L78" i="8" s="1"/>
  <c r="K77" i="8"/>
  <c r="J77" i="8"/>
  <c r="E77" i="8"/>
  <c r="F77" i="8" s="1"/>
  <c r="L77" i="8" s="1"/>
  <c r="J76" i="8"/>
  <c r="E76" i="8"/>
  <c r="F76" i="8" s="1"/>
  <c r="K75" i="8"/>
  <c r="J75" i="8"/>
  <c r="E75" i="8"/>
  <c r="F75" i="8" s="1"/>
  <c r="L75" i="8" s="1"/>
  <c r="J74" i="8"/>
  <c r="E74" i="8"/>
  <c r="J73" i="8"/>
  <c r="F73" i="8"/>
  <c r="L73" i="8" s="1"/>
  <c r="E73" i="8"/>
  <c r="K73" i="8" s="1"/>
  <c r="J71" i="8"/>
  <c r="E71" i="8"/>
  <c r="F71" i="8" s="1"/>
  <c r="L71" i="8" s="1"/>
  <c r="K70" i="8"/>
  <c r="J70" i="8"/>
  <c r="F70" i="8"/>
  <c r="L70" i="8" s="1"/>
  <c r="E70" i="8"/>
  <c r="J68" i="8"/>
  <c r="E68" i="8"/>
  <c r="J67" i="8"/>
  <c r="F67" i="8"/>
  <c r="L67" i="8" s="1"/>
  <c r="E67" i="8"/>
  <c r="K67" i="8" s="1"/>
  <c r="J65" i="8"/>
  <c r="E65" i="8"/>
  <c r="F65" i="8" s="1"/>
  <c r="L65" i="8" s="1"/>
  <c r="K64" i="8"/>
  <c r="J64" i="8"/>
  <c r="F64" i="8"/>
  <c r="L64" i="8" s="1"/>
  <c r="E64" i="8"/>
  <c r="J63" i="8"/>
  <c r="E63" i="8"/>
  <c r="F63" i="8" s="1"/>
  <c r="K62" i="8"/>
  <c r="J62" i="8"/>
  <c r="F62" i="8"/>
  <c r="L62" i="8" s="1"/>
  <c r="E62" i="8"/>
  <c r="J61" i="8"/>
  <c r="E61" i="8"/>
  <c r="J60" i="8"/>
  <c r="F60" i="8"/>
  <c r="L60" i="8" s="1"/>
  <c r="E60" i="8"/>
  <c r="K60" i="8" s="1"/>
  <c r="J50" i="8"/>
  <c r="F50" i="8"/>
  <c r="L50" i="8" s="1"/>
  <c r="E50" i="8"/>
  <c r="K50" i="8" s="1"/>
  <c r="J49" i="8"/>
  <c r="J51" i="8" s="1"/>
  <c r="F49" i="8"/>
  <c r="L49" i="8" s="1"/>
  <c r="E49" i="8"/>
  <c r="K49" i="8" s="1"/>
  <c r="K48" i="8"/>
  <c r="J48" i="8"/>
  <c r="E48" i="8"/>
  <c r="F48" i="8" s="1"/>
  <c r="L48" i="8" s="1"/>
  <c r="J47" i="8"/>
  <c r="E47" i="8"/>
  <c r="F47" i="8" s="1"/>
  <c r="L47" i="8" s="1"/>
  <c r="E40" i="8"/>
  <c r="J40" i="8" s="1"/>
  <c r="J41" i="8" s="1"/>
  <c r="J31" i="8"/>
  <c r="E31" i="8"/>
  <c r="K31" i="8" s="1"/>
  <c r="J30" i="8"/>
  <c r="F30" i="8"/>
  <c r="L30" i="8" s="1"/>
  <c r="E30" i="8"/>
  <c r="K30" i="8" s="1"/>
  <c r="J29" i="8"/>
  <c r="F29" i="8"/>
  <c r="L29" i="8" s="1"/>
  <c r="E29" i="8"/>
  <c r="K29" i="8" s="1"/>
  <c r="I20" i="8"/>
  <c r="I19" i="8"/>
  <c r="I21" i="8" s="1"/>
  <c r="I18" i="8"/>
  <c r="I17" i="8"/>
  <c r="I21" i="11" l="1"/>
  <c r="K32" i="17"/>
  <c r="I21" i="10"/>
  <c r="J32" i="8"/>
  <c r="L52" i="19"/>
  <c r="K52" i="19" s="1"/>
  <c r="J52" i="19" s="1"/>
  <c r="J53" i="19" s="1"/>
  <c r="L51" i="19"/>
  <c r="L32" i="19"/>
  <c r="L33" i="19"/>
  <c r="K68" i="19"/>
  <c r="F68" i="19"/>
  <c r="L68" i="19" s="1"/>
  <c r="J80" i="19"/>
  <c r="J96" i="19" s="1"/>
  <c r="F80" i="19"/>
  <c r="K129" i="19"/>
  <c r="F129" i="19"/>
  <c r="L129" i="19" s="1"/>
  <c r="K30" i="19"/>
  <c r="K32" i="19" s="1"/>
  <c r="K47" i="19"/>
  <c r="K51" i="19" s="1"/>
  <c r="F49" i="19"/>
  <c r="L49" i="19" s="1"/>
  <c r="K61" i="19"/>
  <c r="F61" i="19"/>
  <c r="L61" i="19" s="1"/>
  <c r="L97" i="19" s="1"/>
  <c r="K97" i="19" s="1"/>
  <c r="J97" i="19" s="1"/>
  <c r="J98" i="19" s="1"/>
  <c r="K74" i="19"/>
  <c r="F74" i="19"/>
  <c r="L74" i="19" s="1"/>
  <c r="K82" i="19"/>
  <c r="F82" i="19"/>
  <c r="L82" i="19" s="1"/>
  <c r="K113" i="19"/>
  <c r="F113" i="19"/>
  <c r="L113" i="19" s="1"/>
  <c r="K161" i="19"/>
  <c r="F161" i="19"/>
  <c r="L161" i="19" s="1"/>
  <c r="K179" i="19"/>
  <c r="F179" i="19"/>
  <c r="L179" i="19" s="1"/>
  <c r="K218" i="19"/>
  <c r="F218" i="19"/>
  <c r="L218" i="19" s="1"/>
  <c r="L223" i="19"/>
  <c r="L224" i="19"/>
  <c r="K213" i="19"/>
  <c r="F213" i="19"/>
  <c r="L213" i="19" s="1"/>
  <c r="K84" i="19"/>
  <c r="F84" i="19"/>
  <c r="L84" i="19" s="1"/>
  <c r="K87" i="19"/>
  <c r="F87" i="19"/>
  <c r="L87" i="19" s="1"/>
  <c r="K118" i="19"/>
  <c r="F118" i="19"/>
  <c r="L118" i="19" s="1"/>
  <c r="J166" i="19"/>
  <c r="J189" i="19" s="1"/>
  <c r="F166" i="19"/>
  <c r="K185" i="19"/>
  <c r="F185" i="19"/>
  <c r="L185" i="19" s="1"/>
  <c r="K202" i="19"/>
  <c r="F202" i="19"/>
  <c r="L202" i="19" s="1"/>
  <c r="K108" i="19"/>
  <c r="F108" i="19"/>
  <c r="L108" i="19" s="1"/>
  <c r="L134" i="19" s="1"/>
  <c r="K155" i="19"/>
  <c r="F155" i="19"/>
  <c r="L155" i="19" s="1"/>
  <c r="K173" i="19"/>
  <c r="F173" i="19"/>
  <c r="L173" i="19" s="1"/>
  <c r="K93" i="19"/>
  <c r="F93" i="19"/>
  <c r="L93" i="19" s="1"/>
  <c r="L96" i="19" s="1"/>
  <c r="K123" i="19"/>
  <c r="F123" i="19"/>
  <c r="L123" i="19" s="1"/>
  <c r="K149" i="19"/>
  <c r="K189" i="19" s="1"/>
  <c r="F149" i="19"/>
  <c r="L149" i="19" s="1"/>
  <c r="L189" i="19" s="1"/>
  <c r="K168" i="19"/>
  <c r="F168" i="19"/>
  <c r="L168" i="19" s="1"/>
  <c r="K188" i="19"/>
  <c r="F188" i="19"/>
  <c r="L188" i="19" s="1"/>
  <c r="K207" i="19"/>
  <c r="F207" i="19"/>
  <c r="L207" i="19" s="1"/>
  <c r="K65" i="19"/>
  <c r="K71" i="19"/>
  <c r="K78" i="19"/>
  <c r="K90" i="19"/>
  <c r="K95" i="19"/>
  <c r="K105" i="19"/>
  <c r="K111" i="19"/>
  <c r="K116" i="19"/>
  <c r="K121" i="19"/>
  <c r="K126" i="19"/>
  <c r="K132" i="19"/>
  <c r="K152" i="19"/>
  <c r="K158" i="19"/>
  <c r="K164" i="19"/>
  <c r="K171" i="19"/>
  <c r="K176" i="19"/>
  <c r="K182" i="19"/>
  <c r="K199" i="19"/>
  <c r="K205" i="19"/>
  <c r="K210" i="19"/>
  <c r="K215" i="19"/>
  <c r="K221" i="19"/>
  <c r="K84" i="17"/>
  <c r="F84" i="17"/>
  <c r="L84" i="17" s="1"/>
  <c r="F30" i="17"/>
  <c r="L30" i="17" s="1"/>
  <c r="L33" i="17" s="1"/>
  <c r="K33" i="17" s="1"/>
  <c r="J33" i="17" s="1"/>
  <c r="J34" i="17" s="1"/>
  <c r="K113" i="17"/>
  <c r="F113" i="17"/>
  <c r="L113" i="17" s="1"/>
  <c r="J189" i="17"/>
  <c r="K179" i="17"/>
  <c r="F179" i="17"/>
  <c r="L179" i="17" s="1"/>
  <c r="K202" i="17"/>
  <c r="K223" i="17" s="1"/>
  <c r="F202" i="17"/>
  <c r="L202" i="17" s="1"/>
  <c r="K207" i="17"/>
  <c r="F207" i="17"/>
  <c r="L207" i="17" s="1"/>
  <c r="L224" i="17" s="1"/>
  <c r="K224" i="17" s="1"/>
  <c r="J224" i="17" s="1"/>
  <c r="J225" i="17" s="1"/>
  <c r="K213" i="17"/>
  <c r="F213" i="17"/>
  <c r="L213" i="17" s="1"/>
  <c r="K218" i="17"/>
  <c r="F218" i="17"/>
  <c r="L218" i="17" s="1"/>
  <c r="K155" i="17"/>
  <c r="F155" i="17"/>
  <c r="L155" i="17" s="1"/>
  <c r="K47" i="17"/>
  <c r="F47" i="17"/>
  <c r="L47" i="17" s="1"/>
  <c r="K61" i="17"/>
  <c r="K96" i="17" s="1"/>
  <c r="F61" i="17"/>
  <c r="L61" i="17" s="1"/>
  <c r="K68" i="17"/>
  <c r="F68" i="17"/>
  <c r="L68" i="17" s="1"/>
  <c r="L97" i="17" s="1"/>
  <c r="K97" i="17" s="1"/>
  <c r="J97" i="17" s="1"/>
  <c r="J98" i="17" s="1"/>
  <c r="K74" i="17"/>
  <c r="F74" i="17"/>
  <c r="L74" i="17" s="1"/>
  <c r="K108" i="17"/>
  <c r="F108" i="17"/>
  <c r="L108" i="17" s="1"/>
  <c r="L135" i="17" s="1"/>
  <c r="K135" i="17" s="1"/>
  <c r="J135" i="17" s="1"/>
  <c r="J136" i="17" s="1"/>
  <c r="K129" i="17"/>
  <c r="F129" i="17"/>
  <c r="L129" i="17" s="1"/>
  <c r="K173" i="17"/>
  <c r="F173" i="17"/>
  <c r="L173" i="17" s="1"/>
  <c r="K185" i="17"/>
  <c r="F185" i="17"/>
  <c r="L185" i="17" s="1"/>
  <c r="L190" i="17" s="1"/>
  <c r="K190" i="17" s="1"/>
  <c r="J190" i="17" s="1"/>
  <c r="J191" i="17" s="1"/>
  <c r="K188" i="17"/>
  <c r="F188" i="17"/>
  <c r="L188" i="17" s="1"/>
  <c r="K118" i="17"/>
  <c r="F118" i="17"/>
  <c r="L118" i="17" s="1"/>
  <c r="K149" i="17"/>
  <c r="K189" i="17" s="1"/>
  <c r="F149" i="17"/>
  <c r="L149" i="17" s="1"/>
  <c r="L189" i="17" s="1"/>
  <c r="L223" i="17"/>
  <c r="J80" i="17"/>
  <c r="J96" i="17" s="1"/>
  <c r="F80" i="17"/>
  <c r="K82" i="17"/>
  <c r="F82" i="17"/>
  <c r="L82" i="17" s="1"/>
  <c r="K87" i="17"/>
  <c r="F87" i="17"/>
  <c r="L87" i="17" s="1"/>
  <c r="K93" i="17"/>
  <c r="F93" i="17"/>
  <c r="L93" i="17" s="1"/>
  <c r="K123" i="17"/>
  <c r="F123" i="17"/>
  <c r="L123" i="17" s="1"/>
  <c r="K161" i="17"/>
  <c r="F161" i="17"/>
  <c r="L161" i="17" s="1"/>
  <c r="J166" i="17"/>
  <c r="F166" i="17"/>
  <c r="K168" i="17"/>
  <c r="F168" i="17"/>
  <c r="L168" i="17" s="1"/>
  <c r="K49" i="17"/>
  <c r="K65" i="17"/>
  <c r="K71" i="17"/>
  <c r="K78" i="17"/>
  <c r="K95" i="17"/>
  <c r="K105" i="17"/>
  <c r="K111" i="17"/>
  <c r="K116" i="17"/>
  <c r="K121" i="17"/>
  <c r="K126" i="17"/>
  <c r="K152" i="17"/>
  <c r="K158" i="17"/>
  <c r="K164" i="17"/>
  <c r="K171" i="17"/>
  <c r="K176" i="17"/>
  <c r="K182" i="17"/>
  <c r="K205" i="17"/>
  <c r="K210" i="17"/>
  <c r="K108" i="16"/>
  <c r="F108" i="16"/>
  <c r="L108" i="16" s="1"/>
  <c r="L134" i="16" s="1"/>
  <c r="K129" i="16"/>
  <c r="F129" i="16"/>
  <c r="L129" i="16" s="1"/>
  <c r="F29" i="16"/>
  <c r="L29" i="16" s="1"/>
  <c r="K31" i="16"/>
  <c r="K32" i="16" s="1"/>
  <c r="K47" i="16"/>
  <c r="F47" i="16"/>
  <c r="L47" i="16" s="1"/>
  <c r="K113" i="16"/>
  <c r="F113" i="16"/>
  <c r="L113" i="16" s="1"/>
  <c r="K161" i="16"/>
  <c r="F161" i="16"/>
  <c r="L161" i="16" s="1"/>
  <c r="K179" i="16"/>
  <c r="F179" i="16"/>
  <c r="L179" i="16" s="1"/>
  <c r="K218" i="16"/>
  <c r="F218" i="16"/>
  <c r="L218" i="16" s="1"/>
  <c r="K84" i="16"/>
  <c r="F84" i="16"/>
  <c r="L84" i="16" s="1"/>
  <c r="K87" i="16"/>
  <c r="F87" i="16"/>
  <c r="L87" i="16" s="1"/>
  <c r="K93" i="16"/>
  <c r="F93" i="16"/>
  <c r="L93" i="16" s="1"/>
  <c r="K155" i="16"/>
  <c r="F155" i="16"/>
  <c r="L155" i="16" s="1"/>
  <c r="L190" i="16" s="1"/>
  <c r="K190" i="16" s="1"/>
  <c r="J190" i="16" s="1"/>
  <c r="J191" i="16" s="1"/>
  <c r="K173" i="16"/>
  <c r="F173" i="16"/>
  <c r="L173" i="16" s="1"/>
  <c r="K213" i="16"/>
  <c r="F213" i="16"/>
  <c r="L213" i="16" s="1"/>
  <c r="K61" i="16"/>
  <c r="F61" i="16"/>
  <c r="L61" i="16" s="1"/>
  <c r="L96" i="16" s="1"/>
  <c r="K68" i="16"/>
  <c r="F68" i="16"/>
  <c r="L68" i="16" s="1"/>
  <c r="L97" i="16" s="1"/>
  <c r="K97" i="16" s="1"/>
  <c r="J97" i="16" s="1"/>
  <c r="J98" i="16" s="1"/>
  <c r="K74" i="16"/>
  <c r="F74" i="16"/>
  <c r="L74" i="16" s="1"/>
  <c r="J80" i="16"/>
  <c r="J96" i="16" s="1"/>
  <c r="F80" i="16"/>
  <c r="K82" i="16"/>
  <c r="F82" i="16"/>
  <c r="L82" i="16" s="1"/>
  <c r="L135" i="16"/>
  <c r="K135" i="16" s="1"/>
  <c r="J135" i="16" s="1"/>
  <c r="J136" i="16" s="1"/>
  <c r="K118" i="16"/>
  <c r="F118" i="16"/>
  <c r="L118" i="16" s="1"/>
  <c r="J166" i="16"/>
  <c r="F166" i="16"/>
  <c r="K185" i="16"/>
  <c r="F185" i="16"/>
  <c r="L185" i="16" s="1"/>
  <c r="K202" i="16"/>
  <c r="F202" i="16"/>
  <c r="L202" i="16" s="1"/>
  <c r="L223" i="16" s="1"/>
  <c r="K123" i="16"/>
  <c r="F123" i="16"/>
  <c r="L123" i="16" s="1"/>
  <c r="J189" i="16"/>
  <c r="K149" i="16"/>
  <c r="K189" i="16" s="1"/>
  <c r="F149" i="16"/>
  <c r="L149" i="16" s="1"/>
  <c r="L189" i="16" s="1"/>
  <c r="K168" i="16"/>
  <c r="F168" i="16"/>
  <c r="L168" i="16" s="1"/>
  <c r="K188" i="16"/>
  <c r="F188" i="16"/>
  <c r="L188" i="16" s="1"/>
  <c r="K207" i="16"/>
  <c r="F207" i="16"/>
  <c r="L207" i="16" s="1"/>
  <c r="L224" i="16" s="1"/>
  <c r="K224" i="16" s="1"/>
  <c r="J224" i="16" s="1"/>
  <c r="J225" i="16" s="1"/>
  <c r="K49" i="16"/>
  <c r="K65" i="16"/>
  <c r="K78" i="16"/>
  <c r="K90" i="16"/>
  <c r="K95" i="16"/>
  <c r="K105" i="16"/>
  <c r="K111" i="16"/>
  <c r="K116" i="16"/>
  <c r="K121" i="16"/>
  <c r="K126" i="16"/>
  <c r="K132" i="16"/>
  <c r="K152" i="16"/>
  <c r="K158" i="16"/>
  <c r="K164" i="16"/>
  <c r="K171" i="16"/>
  <c r="K176" i="16"/>
  <c r="K182" i="16"/>
  <c r="K199" i="16"/>
  <c r="K205" i="16"/>
  <c r="K210" i="16"/>
  <c r="K215" i="16"/>
  <c r="K221" i="16"/>
  <c r="L51" i="15"/>
  <c r="K32" i="15"/>
  <c r="K108" i="15"/>
  <c r="F108" i="15"/>
  <c r="L108" i="15" s="1"/>
  <c r="L135" i="15" s="1"/>
  <c r="K135" i="15" s="1"/>
  <c r="J135" i="15" s="1"/>
  <c r="J136" i="15" s="1"/>
  <c r="K173" i="15"/>
  <c r="F173" i="15"/>
  <c r="L173" i="15" s="1"/>
  <c r="F31" i="15"/>
  <c r="L31" i="15" s="1"/>
  <c r="L32" i="15" s="1"/>
  <c r="F48" i="15"/>
  <c r="L48" i="15" s="1"/>
  <c r="L52" i="15" s="1"/>
  <c r="K52" i="15" s="1"/>
  <c r="J52" i="15" s="1"/>
  <c r="J53" i="15" s="1"/>
  <c r="K61" i="15"/>
  <c r="F61" i="15"/>
  <c r="L61" i="15" s="1"/>
  <c r="L97" i="15" s="1"/>
  <c r="K97" i="15" s="1"/>
  <c r="J97" i="15" s="1"/>
  <c r="J98" i="15" s="1"/>
  <c r="K74" i="15"/>
  <c r="F74" i="15"/>
  <c r="L74" i="15" s="1"/>
  <c r="K82" i="15"/>
  <c r="F82" i="15"/>
  <c r="L82" i="15" s="1"/>
  <c r="K113" i="15"/>
  <c r="F113" i="15"/>
  <c r="L113" i="15" s="1"/>
  <c r="K161" i="15"/>
  <c r="F161" i="15"/>
  <c r="L161" i="15" s="1"/>
  <c r="K179" i="15"/>
  <c r="F179" i="15"/>
  <c r="L179" i="15" s="1"/>
  <c r="K218" i="15"/>
  <c r="F218" i="15"/>
  <c r="L218" i="15" s="1"/>
  <c r="K68" i="15"/>
  <c r="F68" i="15"/>
  <c r="L68" i="15" s="1"/>
  <c r="J80" i="15"/>
  <c r="F80" i="15"/>
  <c r="K155" i="15"/>
  <c r="F155" i="15"/>
  <c r="L155" i="15" s="1"/>
  <c r="L224" i="15"/>
  <c r="K213" i="15"/>
  <c r="F213" i="15"/>
  <c r="L213" i="15" s="1"/>
  <c r="K84" i="15"/>
  <c r="F84" i="15"/>
  <c r="L84" i="15" s="1"/>
  <c r="K87" i="15"/>
  <c r="F87" i="15"/>
  <c r="L87" i="15" s="1"/>
  <c r="K118" i="15"/>
  <c r="F118" i="15"/>
  <c r="L118" i="15" s="1"/>
  <c r="J166" i="15"/>
  <c r="J189" i="15" s="1"/>
  <c r="F166" i="15"/>
  <c r="K185" i="15"/>
  <c r="F185" i="15"/>
  <c r="L185" i="15" s="1"/>
  <c r="K202" i="15"/>
  <c r="F202" i="15"/>
  <c r="L202" i="15" s="1"/>
  <c r="L223" i="15" s="1"/>
  <c r="K129" i="15"/>
  <c r="F129" i="15"/>
  <c r="L129" i="15" s="1"/>
  <c r="L134" i="15" s="1"/>
  <c r="J96" i="15"/>
  <c r="K93" i="15"/>
  <c r="F93" i="15"/>
  <c r="L93" i="15" s="1"/>
  <c r="K123" i="15"/>
  <c r="F123" i="15"/>
  <c r="L123" i="15" s="1"/>
  <c r="K149" i="15"/>
  <c r="F149" i="15"/>
  <c r="L149" i="15" s="1"/>
  <c r="K168" i="15"/>
  <c r="F168" i="15"/>
  <c r="L168" i="15" s="1"/>
  <c r="K188" i="15"/>
  <c r="F188" i="15"/>
  <c r="L188" i="15" s="1"/>
  <c r="K207" i="15"/>
  <c r="F207" i="15"/>
  <c r="L207" i="15" s="1"/>
  <c r="K65" i="15"/>
  <c r="K71" i="15"/>
  <c r="K78" i="15"/>
  <c r="K90" i="15"/>
  <c r="K95" i="15"/>
  <c r="K105" i="15"/>
  <c r="K134" i="15" s="1"/>
  <c r="K111" i="15"/>
  <c r="K116" i="15"/>
  <c r="K121" i="15"/>
  <c r="K126" i="15"/>
  <c r="K132" i="15"/>
  <c r="K152" i="15"/>
  <c r="K158" i="15"/>
  <c r="K164" i="15"/>
  <c r="K189" i="15" s="1"/>
  <c r="K171" i="15"/>
  <c r="K176" i="15"/>
  <c r="K182" i="15"/>
  <c r="K199" i="15"/>
  <c r="K205" i="15"/>
  <c r="K210" i="15"/>
  <c r="K215" i="15"/>
  <c r="K221" i="15"/>
  <c r="K32" i="14"/>
  <c r="K129" i="14"/>
  <c r="F129" i="14"/>
  <c r="L129" i="14" s="1"/>
  <c r="K155" i="14"/>
  <c r="F155" i="14"/>
  <c r="L155" i="14" s="1"/>
  <c r="K173" i="14"/>
  <c r="F173" i="14"/>
  <c r="L173" i="14" s="1"/>
  <c r="F30" i="14"/>
  <c r="L30" i="14" s="1"/>
  <c r="L33" i="14" s="1"/>
  <c r="K33" i="14" s="1"/>
  <c r="J33" i="14" s="1"/>
  <c r="J34" i="14" s="1"/>
  <c r="F47" i="14"/>
  <c r="L47" i="14" s="1"/>
  <c r="K49" i="14"/>
  <c r="K51" i="14" s="1"/>
  <c r="K61" i="14"/>
  <c r="F61" i="14"/>
  <c r="L61" i="14" s="1"/>
  <c r="L96" i="14" s="1"/>
  <c r="K74" i="14"/>
  <c r="F74" i="14"/>
  <c r="L74" i="14" s="1"/>
  <c r="K82" i="14"/>
  <c r="F82" i="14"/>
  <c r="L82" i="14" s="1"/>
  <c r="K113" i="14"/>
  <c r="F113" i="14"/>
  <c r="L113" i="14" s="1"/>
  <c r="K161" i="14"/>
  <c r="F161" i="14"/>
  <c r="L161" i="14" s="1"/>
  <c r="K179" i="14"/>
  <c r="F179" i="14"/>
  <c r="L179" i="14" s="1"/>
  <c r="K218" i="14"/>
  <c r="F218" i="14"/>
  <c r="L218" i="14" s="1"/>
  <c r="K68" i="14"/>
  <c r="F68" i="14"/>
  <c r="L68" i="14" s="1"/>
  <c r="J80" i="14"/>
  <c r="J96" i="14" s="1"/>
  <c r="F80" i="14"/>
  <c r="K108" i="14"/>
  <c r="F108" i="14"/>
  <c r="L108" i="14" s="1"/>
  <c r="L135" i="14" s="1"/>
  <c r="K135" i="14" s="1"/>
  <c r="J135" i="14" s="1"/>
  <c r="J136" i="14" s="1"/>
  <c r="K213" i="14"/>
  <c r="F213" i="14"/>
  <c r="L213" i="14" s="1"/>
  <c r="K84" i="14"/>
  <c r="F84" i="14"/>
  <c r="L84" i="14" s="1"/>
  <c r="K87" i="14"/>
  <c r="F87" i="14"/>
  <c r="L87" i="14" s="1"/>
  <c r="L134" i="14"/>
  <c r="K118" i="14"/>
  <c r="F118" i="14"/>
  <c r="L118" i="14" s="1"/>
  <c r="J166" i="14"/>
  <c r="F166" i="14"/>
  <c r="K185" i="14"/>
  <c r="F185" i="14"/>
  <c r="L185" i="14" s="1"/>
  <c r="K202" i="14"/>
  <c r="F202" i="14"/>
  <c r="L202" i="14" s="1"/>
  <c r="K93" i="14"/>
  <c r="F93" i="14"/>
  <c r="L93" i="14" s="1"/>
  <c r="K123" i="14"/>
  <c r="F123" i="14"/>
  <c r="L123" i="14" s="1"/>
  <c r="J189" i="14"/>
  <c r="K149" i="14"/>
  <c r="F149" i="14"/>
  <c r="L149" i="14" s="1"/>
  <c r="L190" i="14" s="1"/>
  <c r="K168" i="14"/>
  <c r="F168" i="14"/>
  <c r="L168" i="14" s="1"/>
  <c r="K188" i="14"/>
  <c r="F188" i="14"/>
  <c r="L188" i="14" s="1"/>
  <c r="K207" i="14"/>
  <c r="F207" i="14"/>
  <c r="L207" i="14" s="1"/>
  <c r="K65" i="14"/>
  <c r="K71" i="14"/>
  <c r="K78" i="14"/>
  <c r="K90" i="14"/>
  <c r="K95" i="14"/>
  <c r="K105" i="14"/>
  <c r="K134" i="14" s="1"/>
  <c r="K111" i="14"/>
  <c r="K116" i="14"/>
  <c r="K121" i="14"/>
  <c r="K126" i="14"/>
  <c r="K132" i="14"/>
  <c r="K152" i="14"/>
  <c r="K189" i="14" s="1"/>
  <c r="K158" i="14"/>
  <c r="K164" i="14"/>
  <c r="K171" i="14"/>
  <c r="K176" i="14"/>
  <c r="K182" i="14"/>
  <c r="K199" i="14"/>
  <c r="K223" i="14" s="1"/>
  <c r="K205" i="14"/>
  <c r="K210" i="14"/>
  <c r="K215" i="14"/>
  <c r="K221" i="14"/>
  <c r="K32" i="13"/>
  <c r="K51" i="13"/>
  <c r="K61" i="13"/>
  <c r="F61" i="13"/>
  <c r="L61" i="13" s="1"/>
  <c r="K82" i="13"/>
  <c r="F82" i="13"/>
  <c r="L82" i="13" s="1"/>
  <c r="K129" i="13"/>
  <c r="F129" i="13"/>
  <c r="L129" i="13" s="1"/>
  <c r="K173" i="13"/>
  <c r="F173" i="13"/>
  <c r="L173" i="13" s="1"/>
  <c r="K113" i="13"/>
  <c r="F113" i="13"/>
  <c r="L113" i="13" s="1"/>
  <c r="L134" i="13" s="1"/>
  <c r="K179" i="13"/>
  <c r="F179" i="13"/>
  <c r="L179" i="13" s="1"/>
  <c r="J96" i="13"/>
  <c r="K74" i="13"/>
  <c r="F74" i="13"/>
  <c r="L74" i="13" s="1"/>
  <c r="J76" i="13"/>
  <c r="K84" i="13"/>
  <c r="F84" i="13"/>
  <c r="L84" i="13" s="1"/>
  <c r="K87" i="13"/>
  <c r="F87" i="13"/>
  <c r="L87" i="13" s="1"/>
  <c r="L135" i="13"/>
  <c r="K118" i="13"/>
  <c r="F118" i="13"/>
  <c r="L118" i="13" s="1"/>
  <c r="J166" i="13"/>
  <c r="F166" i="13"/>
  <c r="K185" i="13"/>
  <c r="F185" i="13"/>
  <c r="L185" i="13" s="1"/>
  <c r="K202" i="13"/>
  <c r="F202" i="13"/>
  <c r="L202" i="13" s="1"/>
  <c r="K68" i="13"/>
  <c r="F68" i="13"/>
  <c r="L68" i="13" s="1"/>
  <c r="K108" i="13"/>
  <c r="F108" i="13"/>
  <c r="L108" i="13" s="1"/>
  <c r="K155" i="13"/>
  <c r="F155" i="13"/>
  <c r="L155" i="13" s="1"/>
  <c r="L189" i="13" s="1"/>
  <c r="K213" i="13"/>
  <c r="F213" i="13"/>
  <c r="L213" i="13" s="1"/>
  <c r="F30" i="13"/>
  <c r="L30" i="13" s="1"/>
  <c r="L33" i="13" s="1"/>
  <c r="K33" i="13" s="1"/>
  <c r="J33" i="13" s="1"/>
  <c r="J34" i="13" s="1"/>
  <c r="F47" i="13"/>
  <c r="L47" i="13" s="1"/>
  <c r="F49" i="13"/>
  <c r="L49" i="13" s="1"/>
  <c r="K49" i="13"/>
  <c r="F65" i="13"/>
  <c r="L65" i="13" s="1"/>
  <c r="K65" i="13"/>
  <c r="K161" i="13"/>
  <c r="K189" i="13" s="1"/>
  <c r="F161" i="13"/>
  <c r="L161" i="13" s="1"/>
  <c r="K218" i="13"/>
  <c r="F218" i="13"/>
  <c r="L218" i="13" s="1"/>
  <c r="F71" i="13"/>
  <c r="L71" i="13" s="1"/>
  <c r="L97" i="13" s="1"/>
  <c r="K97" i="13" s="1"/>
  <c r="J97" i="13" s="1"/>
  <c r="J98" i="13" s="1"/>
  <c r="K71" i="13"/>
  <c r="F78" i="13"/>
  <c r="L78" i="13" s="1"/>
  <c r="K78" i="13"/>
  <c r="K93" i="13"/>
  <c r="F93" i="13"/>
  <c r="L93" i="13" s="1"/>
  <c r="K123" i="13"/>
  <c r="F123" i="13"/>
  <c r="L123" i="13" s="1"/>
  <c r="J189" i="13"/>
  <c r="K149" i="13"/>
  <c r="F149" i="13"/>
  <c r="L149" i="13" s="1"/>
  <c r="K168" i="13"/>
  <c r="F168" i="13"/>
  <c r="L168" i="13" s="1"/>
  <c r="L190" i="13" s="1"/>
  <c r="K190" i="13" s="1"/>
  <c r="J190" i="13" s="1"/>
  <c r="J191" i="13" s="1"/>
  <c r="K188" i="13"/>
  <c r="F188" i="13"/>
  <c r="L188" i="13" s="1"/>
  <c r="K207" i="13"/>
  <c r="F207" i="13"/>
  <c r="L207" i="13" s="1"/>
  <c r="L224" i="13" s="1"/>
  <c r="K224" i="13" s="1"/>
  <c r="J224" i="13" s="1"/>
  <c r="J225" i="13" s="1"/>
  <c r="K90" i="13"/>
  <c r="K95" i="13"/>
  <c r="K105" i="13"/>
  <c r="K111" i="13"/>
  <c r="K116" i="13"/>
  <c r="K121" i="13"/>
  <c r="K126" i="13"/>
  <c r="K132" i="13"/>
  <c r="K152" i="13"/>
  <c r="K158" i="13"/>
  <c r="K164" i="13"/>
  <c r="K171" i="13"/>
  <c r="K176" i="13"/>
  <c r="K182" i="13"/>
  <c r="K199" i="13"/>
  <c r="K205" i="13"/>
  <c r="K210" i="13"/>
  <c r="K215" i="13"/>
  <c r="K221" i="13"/>
  <c r="K32" i="12"/>
  <c r="K74" i="12"/>
  <c r="F74" i="12"/>
  <c r="L74" i="12" s="1"/>
  <c r="K93" i="12"/>
  <c r="F93" i="12"/>
  <c r="L93" i="12" s="1"/>
  <c r="K179" i="12"/>
  <c r="F179" i="12"/>
  <c r="L179" i="12" s="1"/>
  <c r="F31" i="12"/>
  <c r="L31" i="12" s="1"/>
  <c r="L33" i="12" s="1"/>
  <c r="K33" i="12" s="1"/>
  <c r="J33" i="12" s="1"/>
  <c r="J34" i="12" s="1"/>
  <c r="K47" i="12"/>
  <c r="K51" i="12" s="1"/>
  <c r="F47" i="12"/>
  <c r="L47" i="12" s="1"/>
  <c r="K87" i="12"/>
  <c r="F87" i="12"/>
  <c r="L87" i="12" s="1"/>
  <c r="K108" i="12"/>
  <c r="F108" i="12"/>
  <c r="L108" i="12" s="1"/>
  <c r="L134" i="12" s="1"/>
  <c r="K113" i="12"/>
  <c r="F113" i="12"/>
  <c r="L113" i="12" s="1"/>
  <c r="K118" i="12"/>
  <c r="F118" i="12"/>
  <c r="L118" i="12" s="1"/>
  <c r="K129" i="12"/>
  <c r="F129" i="12"/>
  <c r="L129" i="12" s="1"/>
  <c r="K161" i="12"/>
  <c r="F161" i="12"/>
  <c r="L161" i="12" s="1"/>
  <c r="K173" i="12"/>
  <c r="F173" i="12"/>
  <c r="L173" i="12" s="1"/>
  <c r="K185" i="12"/>
  <c r="F185" i="12"/>
  <c r="L185" i="12" s="1"/>
  <c r="K188" i="12"/>
  <c r="F188" i="12"/>
  <c r="L188" i="12" s="1"/>
  <c r="K213" i="12"/>
  <c r="F213" i="12"/>
  <c r="L213" i="12" s="1"/>
  <c r="K207" i="12"/>
  <c r="F207" i="12"/>
  <c r="L207" i="12" s="1"/>
  <c r="L224" i="12" s="1"/>
  <c r="K224" i="12" s="1"/>
  <c r="J224" i="12" s="1"/>
  <c r="J225" i="12" s="1"/>
  <c r="J80" i="12"/>
  <c r="J96" i="12" s="1"/>
  <c r="F80" i="12"/>
  <c r="K82" i="12"/>
  <c r="F82" i="12"/>
  <c r="L82" i="12" s="1"/>
  <c r="K84" i="12"/>
  <c r="F84" i="12"/>
  <c r="L84" i="12" s="1"/>
  <c r="K123" i="12"/>
  <c r="F123" i="12"/>
  <c r="L123" i="12" s="1"/>
  <c r="J166" i="12"/>
  <c r="J189" i="12" s="1"/>
  <c r="F166" i="12"/>
  <c r="K168" i="12"/>
  <c r="F168" i="12"/>
  <c r="L168" i="12" s="1"/>
  <c r="K218" i="12"/>
  <c r="F218" i="12"/>
  <c r="L218" i="12" s="1"/>
  <c r="L135" i="12"/>
  <c r="K155" i="12"/>
  <c r="F155" i="12"/>
  <c r="L155" i="12" s="1"/>
  <c r="K61" i="12"/>
  <c r="F61" i="12"/>
  <c r="L61" i="12" s="1"/>
  <c r="L97" i="12" s="1"/>
  <c r="K97" i="12" s="1"/>
  <c r="J97" i="12" s="1"/>
  <c r="J98" i="12" s="1"/>
  <c r="K68" i="12"/>
  <c r="K96" i="12" s="1"/>
  <c r="F68" i="12"/>
  <c r="L68" i="12" s="1"/>
  <c r="K149" i="12"/>
  <c r="K189" i="12" s="1"/>
  <c r="F149" i="12"/>
  <c r="L149" i="12" s="1"/>
  <c r="L189" i="12" s="1"/>
  <c r="K202" i="12"/>
  <c r="F202" i="12"/>
  <c r="L202" i="12" s="1"/>
  <c r="L223" i="12" s="1"/>
  <c r="K65" i="12"/>
  <c r="K71" i="12"/>
  <c r="K78" i="12"/>
  <c r="K90" i="12"/>
  <c r="K105" i="12"/>
  <c r="K111" i="12"/>
  <c r="K116" i="12"/>
  <c r="K126" i="12"/>
  <c r="K132" i="12"/>
  <c r="K171" i="12"/>
  <c r="K176" i="12"/>
  <c r="K182" i="12"/>
  <c r="K199" i="12"/>
  <c r="K205" i="12"/>
  <c r="K210" i="12"/>
  <c r="K215" i="12"/>
  <c r="K221" i="12"/>
  <c r="F83" i="12"/>
  <c r="L32" i="11"/>
  <c r="L33" i="11"/>
  <c r="K33" i="11" s="1"/>
  <c r="J33" i="11" s="1"/>
  <c r="J34" i="11" s="1"/>
  <c r="K51" i="11"/>
  <c r="F49" i="11"/>
  <c r="L49" i="11" s="1"/>
  <c r="L51" i="11" s="1"/>
  <c r="K68" i="11"/>
  <c r="F68" i="11"/>
  <c r="L68" i="11" s="1"/>
  <c r="J80" i="11"/>
  <c r="F80" i="11"/>
  <c r="K213" i="11"/>
  <c r="F213" i="11"/>
  <c r="L213" i="11" s="1"/>
  <c r="K61" i="11"/>
  <c r="K96" i="11" s="1"/>
  <c r="F61" i="11"/>
  <c r="L61" i="11" s="1"/>
  <c r="J63" i="11"/>
  <c r="J96" i="11" s="1"/>
  <c r="K74" i="11"/>
  <c r="F74" i="11"/>
  <c r="L74" i="11" s="1"/>
  <c r="K82" i="11"/>
  <c r="F82" i="11"/>
  <c r="L82" i="11" s="1"/>
  <c r="K113" i="11"/>
  <c r="F113" i="11"/>
  <c r="L113" i="11" s="1"/>
  <c r="K161" i="11"/>
  <c r="F161" i="11"/>
  <c r="L161" i="11" s="1"/>
  <c r="K179" i="11"/>
  <c r="F179" i="11"/>
  <c r="L179" i="11" s="1"/>
  <c r="K218" i="11"/>
  <c r="F218" i="11"/>
  <c r="L218" i="11" s="1"/>
  <c r="K108" i="11"/>
  <c r="F108" i="11"/>
  <c r="L108" i="11" s="1"/>
  <c r="L134" i="11" s="1"/>
  <c r="K129" i="11"/>
  <c r="F129" i="11"/>
  <c r="L129" i="11" s="1"/>
  <c r="L189" i="11"/>
  <c r="K155" i="11"/>
  <c r="F155" i="11"/>
  <c r="L155" i="11" s="1"/>
  <c r="K173" i="11"/>
  <c r="F173" i="11"/>
  <c r="L173" i="11" s="1"/>
  <c r="K84" i="11"/>
  <c r="F84" i="11"/>
  <c r="L84" i="11" s="1"/>
  <c r="K87" i="11"/>
  <c r="F87" i="11"/>
  <c r="L87" i="11" s="1"/>
  <c r="L135" i="11"/>
  <c r="K135" i="11" s="1"/>
  <c r="J135" i="11" s="1"/>
  <c r="J136" i="11" s="1"/>
  <c r="K118" i="11"/>
  <c r="F118" i="11"/>
  <c r="L118" i="11" s="1"/>
  <c r="J166" i="11"/>
  <c r="J189" i="11" s="1"/>
  <c r="F166" i="11"/>
  <c r="K185" i="11"/>
  <c r="F185" i="11"/>
  <c r="L185" i="11" s="1"/>
  <c r="K202" i="11"/>
  <c r="F202" i="11"/>
  <c r="L202" i="11" s="1"/>
  <c r="K93" i="11"/>
  <c r="F93" i="11"/>
  <c r="L93" i="11" s="1"/>
  <c r="K123" i="11"/>
  <c r="F123" i="11"/>
  <c r="L123" i="11" s="1"/>
  <c r="K149" i="11"/>
  <c r="K189" i="11" s="1"/>
  <c r="F149" i="11"/>
  <c r="L149" i="11" s="1"/>
  <c r="L190" i="11" s="1"/>
  <c r="K190" i="11" s="1"/>
  <c r="J190" i="11" s="1"/>
  <c r="J191" i="11" s="1"/>
  <c r="K168" i="11"/>
  <c r="F168" i="11"/>
  <c r="L168" i="11" s="1"/>
  <c r="K188" i="11"/>
  <c r="F188" i="11"/>
  <c r="L188" i="11" s="1"/>
  <c r="K207" i="11"/>
  <c r="F207" i="11"/>
  <c r="L207" i="11" s="1"/>
  <c r="K65" i="11"/>
  <c r="K71" i="11"/>
  <c r="K78" i="11"/>
  <c r="K90" i="11"/>
  <c r="K95" i="11"/>
  <c r="K105" i="11"/>
  <c r="K111" i="11"/>
  <c r="K116" i="11"/>
  <c r="K121" i="11"/>
  <c r="K126" i="11"/>
  <c r="K132" i="11"/>
  <c r="K152" i="11"/>
  <c r="K158" i="11"/>
  <c r="K164" i="11"/>
  <c r="K171" i="11"/>
  <c r="K176" i="11"/>
  <c r="K182" i="11"/>
  <c r="K199" i="11"/>
  <c r="K205" i="11"/>
  <c r="K210" i="11"/>
  <c r="K215" i="11"/>
  <c r="K221" i="11"/>
  <c r="K161" i="10"/>
  <c r="F161" i="10"/>
  <c r="L161" i="10" s="1"/>
  <c r="J166" i="10"/>
  <c r="F166" i="10"/>
  <c r="K188" i="10"/>
  <c r="F188" i="10"/>
  <c r="L188" i="10" s="1"/>
  <c r="K61" i="10"/>
  <c r="F61" i="10"/>
  <c r="L61" i="10" s="1"/>
  <c r="L97" i="10" s="1"/>
  <c r="K97" i="10" s="1"/>
  <c r="J97" i="10" s="1"/>
  <c r="J98" i="10" s="1"/>
  <c r="K84" i="10"/>
  <c r="F84" i="10"/>
  <c r="L84" i="10" s="1"/>
  <c r="K87" i="10"/>
  <c r="F87" i="10"/>
  <c r="L87" i="10" s="1"/>
  <c r="K118" i="10"/>
  <c r="F118" i="10"/>
  <c r="L118" i="10" s="1"/>
  <c r="K123" i="10"/>
  <c r="F123" i="10"/>
  <c r="L123" i="10" s="1"/>
  <c r="K149" i="10"/>
  <c r="K189" i="10" s="1"/>
  <c r="F149" i="10"/>
  <c r="L149" i="10" s="1"/>
  <c r="K155" i="10"/>
  <c r="F155" i="10"/>
  <c r="L155" i="10" s="1"/>
  <c r="K218" i="10"/>
  <c r="F218" i="10"/>
  <c r="L218" i="10" s="1"/>
  <c r="K82" i="10"/>
  <c r="F82" i="10"/>
  <c r="L82" i="10" s="1"/>
  <c r="K168" i="10"/>
  <c r="F168" i="10"/>
  <c r="L168" i="10" s="1"/>
  <c r="L189" i="10" s="1"/>
  <c r="K185" i="10"/>
  <c r="F185" i="10"/>
  <c r="L185" i="10" s="1"/>
  <c r="K30" i="10"/>
  <c r="K32" i="10" s="1"/>
  <c r="F30" i="10"/>
  <c r="L30" i="10" s="1"/>
  <c r="L33" i="10" s="1"/>
  <c r="K68" i="10"/>
  <c r="F68" i="10"/>
  <c r="L68" i="10" s="1"/>
  <c r="K74" i="10"/>
  <c r="F74" i="10"/>
  <c r="L74" i="10" s="1"/>
  <c r="K93" i="10"/>
  <c r="F93" i="10"/>
  <c r="L93" i="10" s="1"/>
  <c r="K113" i="10"/>
  <c r="F113" i="10"/>
  <c r="L113" i="10" s="1"/>
  <c r="J189" i="10"/>
  <c r="J223" i="10"/>
  <c r="K202" i="10"/>
  <c r="F202" i="10"/>
  <c r="L202" i="10" s="1"/>
  <c r="L224" i="10" s="1"/>
  <c r="K224" i="10" s="1"/>
  <c r="J224" i="10" s="1"/>
  <c r="J225" i="10" s="1"/>
  <c r="K207" i="10"/>
  <c r="F207" i="10"/>
  <c r="L207" i="10" s="1"/>
  <c r="L223" i="10" s="1"/>
  <c r="K213" i="10"/>
  <c r="F213" i="10"/>
  <c r="L213" i="10" s="1"/>
  <c r="L32" i="10"/>
  <c r="J80" i="10"/>
  <c r="J96" i="10" s="1"/>
  <c r="F80" i="10"/>
  <c r="K129" i="10"/>
  <c r="F129" i="10"/>
  <c r="L129" i="10" s="1"/>
  <c r="K47" i="10"/>
  <c r="K51" i="10" s="1"/>
  <c r="F47" i="10"/>
  <c r="L47" i="10" s="1"/>
  <c r="L96" i="10"/>
  <c r="K108" i="10"/>
  <c r="F108" i="10"/>
  <c r="L108" i="10" s="1"/>
  <c r="L134" i="10" s="1"/>
  <c r="K173" i="10"/>
  <c r="F173" i="10"/>
  <c r="L173" i="10" s="1"/>
  <c r="K179" i="10"/>
  <c r="F179" i="10"/>
  <c r="L179" i="10" s="1"/>
  <c r="L190" i="10" s="1"/>
  <c r="K190" i="10" s="1"/>
  <c r="J190" i="10" s="1"/>
  <c r="J191" i="10" s="1"/>
  <c r="K65" i="10"/>
  <c r="K71" i="10"/>
  <c r="K105" i="10"/>
  <c r="K111" i="10"/>
  <c r="K116" i="10"/>
  <c r="K121" i="10"/>
  <c r="K126" i="10"/>
  <c r="K152" i="10"/>
  <c r="K158" i="10"/>
  <c r="K164" i="10"/>
  <c r="K171" i="10"/>
  <c r="K176" i="10"/>
  <c r="K182" i="10"/>
  <c r="K199" i="10"/>
  <c r="K215" i="10"/>
  <c r="K221" i="10"/>
  <c r="L51" i="8"/>
  <c r="L52" i="8"/>
  <c r="K32" i="8"/>
  <c r="J96" i="8"/>
  <c r="K93" i="8"/>
  <c r="F93" i="8"/>
  <c r="L93" i="8" s="1"/>
  <c r="K155" i="8"/>
  <c r="F155" i="8"/>
  <c r="L155" i="8" s="1"/>
  <c r="F31" i="8"/>
  <c r="L31" i="8" s="1"/>
  <c r="L32" i="8" s="1"/>
  <c r="K47" i="8"/>
  <c r="K51" i="8" s="1"/>
  <c r="K61" i="8"/>
  <c r="K96" i="8" s="1"/>
  <c r="F61" i="8"/>
  <c r="L61" i="8" s="1"/>
  <c r="L97" i="8" s="1"/>
  <c r="K97" i="8" s="1"/>
  <c r="J97" i="8" s="1"/>
  <c r="J98" i="8" s="1"/>
  <c r="K84" i="8"/>
  <c r="F84" i="8"/>
  <c r="L84" i="8" s="1"/>
  <c r="K87" i="8"/>
  <c r="F87" i="8"/>
  <c r="L87" i="8" s="1"/>
  <c r="K108" i="8"/>
  <c r="F108" i="8"/>
  <c r="L108" i="8" s="1"/>
  <c r="L134" i="8" s="1"/>
  <c r="K113" i="8"/>
  <c r="F113" i="8"/>
  <c r="L113" i="8" s="1"/>
  <c r="K161" i="8"/>
  <c r="F161" i="8"/>
  <c r="L161" i="8" s="1"/>
  <c r="K179" i="8"/>
  <c r="F179" i="8"/>
  <c r="L179" i="8" s="1"/>
  <c r="K218" i="8"/>
  <c r="F218" i="8"/>
  <c r="L218" i="8" s="1"/>
  <c r="K129" i="8"/>
  <c r="F129" i="8"/>
  <c r="L129" i="8" s="1"/>
  <c r="K173" i="8"/>
  <c r="F173" i="8"/>
  <c r="L173" i="8" s="1"/>
  <c r="K213" i="8"/>
  <c r="F213" i="8"/>
  <c r="L213" i="8" s="1"/>
  <c r="K118" i="8"/>
  <c r="F118" i="8"/>
  <c r="L118" i="8" s="1"/>
  <c r="J166" i="8"/>
  <c r="J189" i="8" s="1"/>
  <c r="F166" i="8"/>
  <c r="K185" i="8"/>
  <c r="F185" i="8"/>
  <c r="L185" i="8" s="1"/>
  <c r="K202" i="8"/>
  <c r="F202" i="8"/>
  <c r="L202" i="8" s="1"/>
  <c r="L223" i="8" s="1"/>
  <c r="K68" i="8"/>
  <c r="F68" i="8"/>
  <c r="L68" i="8" s="1"/>
  <c r="K74" i="8"/>
  <c r="F74" i="8"/>
  <c r="L74" i="8" s="1"/>
  <c r="J80" i="8"/>
  <c r="F80" i="8"/>
  <c r="K82" i="8"/>
  <c r="F82" i="8"/>
  <c r="L82" i="8" s="1"/>
  <c r="L135" i="8"/>
  <c r="K135" i="8" s="1"/>
  <c r="J135" i="8" s="1"/>
  <c r="J136" i="8" s="1"/>
  <c r="K123" i="8"/>
  <c r="F123" i="8"/>
  <c r="L123" i="8" s="1"/>
  <c r="K149" i="8"/>
  <c r="F149" i="8"/>
  <c r="L149" i="8" s="1"/>
  <c r="L189" i="8" s="1"/>
  <c r="K168" i="8"/>
  <c r="F168" i="8"/>
  <c r="L168" i="8" s="1"/>
  <c r="K188" i="8"/>
  <c r="F188" i="8"/>
  <c r="L188" i="8" s="1"/>
  <c r="K207" i="8"/>
  <c r="F207" i="8"/>
  <c r="L207" i="8" s="1"/>
  <c r="K65" i="8"/>
  <c r="K71" i="8"/>
  <c r="K78" i="8"/>
  <c r="K90" i="8"/>
  <c r="K105" i="8"/>
  <c r="K111" i="8"/>
  <c r="K116" i="8"/>
  <c r="K121" i="8"/>
  <c r="K126" i="8"/>
  <c r="K132" i="8"/>
  <c r="K152" i="8"/>
  <c r="K158" i="8"/>
  <c r="K164" i="8"/>
  <c r="K171" i="8"/>
  <c r="K176" i="8"/>
  <c r="K182" i="8"/>
  <c r="K199" i="8"/>
  <c r="K223" i="8" s="1"/>
  <c r="K205" i="8"/>
  <c r="K210" i="8"/>
  <c r="K215" i="8"/>
  <c r="K221" i="8"/>
  <c r="K222" i="6"/>
  <c r="J222" i="6"/>
  <c r="F222" i="6"/>
  <c r="L222" i="6" s="1"/>
  <c r="E222" i="6"/>
  <c r="J221" i="6"/>
  <c r="E221" i="6"/>
  <c r="F221" i="6" s="1"/>
  <c r="L221" i="6" s="1"/>
  <c r="K219" i="6"/>
  <c r="J219" i="6"/>
  <c r="F219" i="6"/>
  <c r="L219" i="6" s="1"/>
  <c r="E219" i="6"/>
  <c r="J218" i="6"/>
  <c r="E218" i="6"/>
  <c r="K216" i="6"/>
  <c r="J216" i="6"/>
  <c r="F216" i="6"/>
  <c r="L216" i="6" s="1"/>
  <c r="E216" i="6"/>
  <c r="J215" i="6"/>
  <c r="E215" i="6"/>
  <c r="F215" i="6" s="1"/>
  <c r="L215" i="6" s="1"/>
  <c r="K214" i="6"/>
  <c r="J214" i="6"/>
  <c r="F214" i="6"/>
  <c r="L214" i="6" s="1"/>
  <c r="E214" i="6"/>
  <c r="J213" i="6"/>
  <c r="E213" i="6"/>
  <c r="K211" i="6"/>
  <c r="J211" i="6"/>
  <c r="F211" i="6"/>
  <c r="L211" i="6" s="1"/>
  <c r="E211" i="6"/>
  <c r="J210" i="6"/>
  <c r="E210" i="6"/>
  <c r="F210" i="6" s="1"/>
  <c r="L210" i="6" s="1"/>
  <c r="K209" i="6"/>
  <c r="J209" i="6"/>
  <c r="F209" i="6"/>
  <c r="L209" i="6" s="1"/>
  <c r="E209" i="6"/>
  <c r="J207" i="6"/>
  <c r="E207" i="6"/>
  <c r="K206" i="6"/>
  <c r="J206" i="6"/>
  <c r="F206" i="6"/>
  <c r="L206" i="6" s="1"/>
  <c r="E206" i="6"/>
  <c r="J205" i="6"/>
  <c r="E205" i="6"/>
  <c r="F205" i="6" s="1"/>
  <c r="L205" i="6" s="1"/>
  <c r="K203" i="6"/>
  <c r="J203" i="6"/>
  <c r="F203" i="6"/>
  <c r="L203" i="6" s="1"/>
  <c r="E203" i="6"/>
  <c r="J202" i="6"/>
  <c r="E202" i="6"/>
  <c r="K200" i="6"/>
  <c r="J200" i="6"/>
  <c r="F200" i="6"/>
  <c r="L200" i="6" s="1"/>
  <c r="E200" i="6"/>
  <c r="J199" i="6"/>
  <c r="J223" i="6" s="1"/>
  <c r="E199" i="6"/>
  <c r="F199" i="6" s="1"/>
  <c r="L199" i="6" s="1"/>
  <c r="E197" i="6"/>
  <c r="J197" i="6" s="1"/>
  <c r="J188" i="6"/>
  <c r="E188" i="6"/>
  <c r="K187" i="6"/>
  <c r="J187" i="6"/>
  <c r="F187" i="6"/>
  <c r="L187" i="6" s="1"/>
  <c r="E187" i="6"/>
  <c r="J186" i="6"/>
  <c r="E186" i="6"/>
  <c r="J185" i="6"/>
  <c r="E185" i="6"/>
  <c r="K184" i="6"/>
  <c r="J184" i="6"/>
  <c r="F184" i="6"/>
  <c r="L184" i="6" s="1"/>
  <c r="E184" i="6"/>
  <c r="J182" i="6"/>
  <c r="E182" i="6"/>
  <c r="F182" i="6" s="1"/>
  <c r="L182" i="6" s="1"/>
  <c r="K181" i="6"/>
  <c r="J181" i="6"/>
  <c r="F181" i="6"/>
  <c r="L181" i="6" s="1"/>
  <c r="E181" i="6"/>
  <c r="J179" i="6"/>
  <c r="E179" i="6"/>
  <c r="K178" i="6"/>
  <c r="J178" i="6"/>
  <c r="F178" i="6"/>
  <c r="L178" i="6" s="1"/>
  <c r="E178" i="6"/>
  <c r="J176" i="6"/>
  <c r="E176" i="6"/>
  <c r="F176" i="6" s="1"/>
  <c r="L176" i="6" s="1"/>
  <c r="K175" i="6"/>
  <c r="J175" i="6"/>
  <c r="F175" i="6"/>
  <c r="L175" i="6" s="1"/>
  <c r="E175" i="6"/>
  <c r="J173" i="6"/>
  <c r="E173" i="6"/>
  <c r="K172" i="6"/>
  <c r="J172" i="6"/>
  <c r="F172" i="6"/>
  <c r="L172" i="6" s="1"/>
  <c r="E172" i="6"/>
  <c r="J171" i="6"/>
  <c r="E171" i="6"/>
  <c r="F171" i="6" s="1"/>
  <c r="L171" i="6" s="1"/>
  <c r="K169" i="6"/>
  <c r="J169" i="6"/>
  <c r="F169" i="6"/>
  <c r="L169" i="6" s="1"/>
  <c r="E169" i="6"/>
  <c r="J168" i="6"/>
  <c r="E168" i="6"/>
  <c r="K167" i="6"/>
  <c r="J167" i="6"/>
  <c r="F167" i="6"/>
  <c r="L167" i="6" s="1"/>
  <c r="E167" i="6"/>
  <c r="E166" i="6"/>
  <c r="K165" i="6"/>
  <c r="J165" i="6"/>
  <c r="F165" i="6"/>
  <c r="L165" i="6" s="1"/>
  <c r="E165" i="6"/>
  <c r="J164" i="6"/>
  <c r="E164" i="6"/>
  <c r="F164" i="6" s="1"/>
  <c r="L164" i="6" s="1"/>
  <c r="K163" i="6"/>
  <c r="J163" i="6"/>
  <c r="F163" i="6"/>
  <c r="L163" i="6" s="1"/>
  <c r="E163" i="6"/>
  <c r="J161" i="6"/>
  <c r="E161" i="6"/>
  <c r="K160" i="6"/>
  <c r="J160" i="6"/>
  <c r="F160" i="6"/>
  <c r="L160" i="6" s="1"/>
  <c r="E160" i="6"/>
  <c r="J158" i="6"/>
  <c r="E158" i="6"/>
  <c r="F158" i="6" s="1"/>
  <c r="L158" i="6" s="1"/>
  <c r="K157" i="6"/>
  <c r="J157" i="6"/>
  <c r="F157" i="6"/>
  <c r="L157" i="6" s="1"/>
  <c r="E157" i="6"/>
  <c r="J155" i="6"/>
  <c r="E155" i="6"/>
  <c r="K154" i="6"/>
  <c r="J154" i="6"/>
  <c r="F154" i="6"/>
  <c r="L154" i="6" s="1"/>
  <c r="E154" i="6"/>
  <c r="J152" i="6"/>
  <c r="E152" i="6"/>
  <c r="F152" i="6" s="1"/>
  <c r="L152" i="6" s="1"/>
  <c r="K151" i="6"/>
  <c r="J151" i="6"/>
  <c r="F151" i="6"/>
  <c r="L151" i="6" s="1"/>
  <c r="E151" i="6"/>
  <c r="J149" i="6"/>
  <c r="E149" i="6"/>
  <c r="K148" i="6"/>
  <c r="J148" i="6"/>
  <c r="F148" i="6"/>
  <c r="L148" i="6" s="1"/>
  <c r="E148" i="6"/>
  <c r="J146" i="6"/>
  <c r="J145" i="6"/>
  <c r="J144" i="6"/>
  <c r="J143" i="6"/>
  <c r="K133" i="6"/>
  <c r="J133" i="6"/>
  <c r="F133" i="6"/>
  <c r="L133" i="6" s="1"/>
  <c r="E133" i="6"/>
  <c r="J132" i="6"/>
  <c r="E132" i="6"/>
  <c r="F132" i="6" s="1"/>
  <c r="L132" i="6" s="1"/>
  <c r="K131" i="6"/>
  <c r="J131" i="6"/>
  <c r="F131" i="6"/>
  <c r="L131" i="6" s="1"/>
  <c r="E131" i="6"/>
  <c r="J129" i="6"/>
  <c r="E129" i="6"/>
  <c r="K128" i="6"/>
  <c r="J128" i="6"/>
  <c r="F128" i="6"/>
  <c r="L128" i="6" s="1"/>
  <c r="E128" i="6"/>
  <c r="J126" i="6"/>
  <c r="E126" i="6"/>
  <c r="F126" i="6" s="1"/>
  <c r="L126" i="6" s="1"/>
  <c r="K125" i="6"/>
  <c r="J125" i="6"/>
  <c r="F125" i="6"/>
  <c r="L125" i="6" s="1"/>
  <c r="E125" i="6"/>
  <c r="J123" i="6"/>
  <c r="E123" i="6"/>
  <c r="K122" i="6"/>
  <c r="J122" i="6"/>
  <c r="F122" i="6"/>
  <c r="L122" i="6" s="1"/>
  <c r="E122" i="6"/>
  <c r="J121" i="6"/>
  <c r="E121" i="6"/>
  <c r="F121" i="6" s="1"/>
  <c r="L121" i="6" s="1"/>
  <c r="K120" i="6"/>
  <c r="J120" i="6"/>
  <c r="F120" i="6"/>
  <c r="L120" i="6" s="1"/>
  <c r="E120" i="6"/>
  <c r="J118" i="6"/>
  <c r="E118" i="6"/>
  <c r="K117" i="6"/>
  <c r="J117" i="6"/>
  <c r="F117" i="6"/>
  <c r="L117" i="6" s="1"/>
  <c r="E117" i="6"/>
  <c r="J116" i="6"/>
  <c r="E116" i="6"/>
  <c r="F116" i="6" s="1"/>
  <c r="L116" i="6" s="1"/>
  <c r="K115" i="6"/>
  <c r="J115" i="6"/>
  <c r="F115" i="6"/>
  <c r="L115" i="6" s="1"/>
  <c r="E115" i="6"/>
  <c r="J113" i="6"/>
  <c r="E113" i="6"/>
  <c r="K112" i="6"/>
  <c r="J112" i="6"/>
  <c r="F112" i="6"/>
  <c r="L112" i="6" s="1"/>
  <c r="E112" i="6"/>
  <c r="J111" i="6"/>
  <c r="E111" i="6"/>
  <c r="F111" i="6" s="1"/>
  <c r="L111" i="6" s="1"/>
  <c r="K109" i="6"/>
  <c r="J109" i="6"/>
  <c r="E109" i="6"/>
  <c r="F109" i="6" s="1"/>
  <c r="L109" i="6" s="1"/>
  <c r="J108" i="6"/>
  <c r="E108" i="6"/>
  <c r="K107" i="6"/>
  <c r="J107" i="6"/>
  <c r="F107" i="6"/>
  <c r="L107" i="6" s="1"/>
  <c r="E107" i="6"/>
  <c r="J105" i="6"/>
  <c r="J134" i="6" s="1"/>
  <c r="E105" i="6"/>
  <c r="F105" i="6" s="1"/>
  <c r="L105" i="6" s="1"/>
  <c r="J95" i="6"/>
  <c r="E95" i="6"/>
  <c r="F95" i="6" s="1"/>
  <c r="L95" i="6" s="1"/>
  <c r="K94" i="6"/>
  <c r="J94" i="6"/>
  <c r="E94" i="6"/>
  <c r="F94" i="6" s="1"/>
  <c r="L94" i="6" s="1"/>
  <c r="J93" i="6"/>
  <c r="E93" i="6"/>
  <c r="J91" i="6"/>
  <c r="F91" i="6"/>
  <c r="L91" i="6" s="1"/>
  <c r="E91" i="6"/>
  <c r="K91" i="6" s="1"/>
  <c r="J90" i="6"/>
  <c r="F90" i="6"/>
  <c r="L90" i="6" s="1"/>
  <c r="E90" i="6"/>
  <c r="K90" i="6" s="1"/>
  <c r="K88" i="6"/>
  <c r="J88" i="6"/>
  <c r="E88" i="6"/>
  <c r="F88" i="6" s="1"/>
  <c r="L88" i="6" s="1"/>
  <c r="J87" i="6"/>
  <c r="E87" i="6"/>
  <c r="F86" i="6"/>
  <c r="E86" i="6"/>
  <c r="K85" i="6"/>
  <c r="J85" i="6"/>
  <c r="E85" i="6"/>
  <c r="F85" i="6" s="1"/>
  <c r="L85" i="6" s="1"/>
  <c r="J84" i="6"/>
  <c r="E84" i="6"/>
  <c r="J83" i="6"/>
  <c r="E83" i="6"/>
  <c r="F83" i="6" s="1"/>
  <c r="J82" i="6"/>
  <c r="E82" i="6"/>
  <c r="J81" i="6"/>
  <c r="F81" i="6"/>
  <c r="L81" i="6" s="1"/>
  <c r="E81" i="6"/>
  <c r="K81" i="6" s="1"/>
  <c r="E80" i="6"/>
  <c r="J79" i="6"/>
  <c r="F79" i="6"/>
  <c r="L79" i="6" s="1"/>
  <c r="E79" i="6"/>
  <c r="K79" i="6" s="1"/>
  <c r="J78" i="6"/>
  <c r="F78" i="6"/>
  <c r="L78" i="6" s="1"/>
  <c r="E78" i="6"/>
  <c r="K78" i="6" s="1"/>
  <c r="K77" i="6"/>
  <c r="J77" i="6"/>
  <c r="F77" i="6"/>
  <c r="L77" i="6" s="1"/>
  <c r="E77" i="6"/>
  <c r="J76" i="6"/>
  <c r="F76" i="6"/>
  <c r="E76" i="6"/>
  <c r="K75" i="6"/>
  <c r="J75" i="6"/>
  <c r="F75" i="6"/>
  <c r="L75" i="6" s="1"/>
  <c r="E75" i="6"/>
  <c r="J74" i="6"/>
  <c r="E74" i="6"/>
  <c r="J73" i="6"/>
  <c r="F73" i="6"/>
  <c r="L73" i="6" s="1"/>
  <c r="E73" i="6"/>
  <c r="K73" i="6" s="1"/>
  <c r="J71" i="6"/>
  <c r="E71" i="6"/>
  <c r="F71" i="6" s="1"/>
  <c r="L71" i="6" s="1"/>
  <c r="K70" i="6"/>
  <c r="J70" i="6"/>
  <c r="F70" i="6"/>
  <c r="L70" i="6" s="1"/>
  <c r="E70" i="6"/>
  <c r="J68" i="6"/>
  <c r="E68" i="6"/>
  <c r="J67" i="6"/>
  <c r="F67" i="6"/>
  <c r="L67" i="6" s="1"/>
  <c r="E67" i="6"/>
  <c r="K67" i="6" s="1"/>
  <c r="J65" i="6"/>
  <c r="E65" i="6"/>
  <c r="F65" i="6" s="1"/>
  <c r="L65" i="6" s="1"/>
  <c r="K64" i="6"/>
  <c r="J64" i="6"/>
  <c r="F64" i="6"/>
  <c r="L64" i="6" s="1"/>
  <c r="E64" i="6"/>
  <c r="J63" i="6"/>
  <c r="F63" i="6"/>
  <c r="E63" i="6"/>
  <c r="K62" i="6"/>
  <c r="J62" i="6"/>
  <c r="F62" i="6"/>
  <c r="L62" i="6" s="1"/>
  <c r="E62" i="6"/>
  <c r="J61" i="6"/>
  <c r="E61" i="6"/>
  <c r="J60" i="6"/>
  <c r="F60" i="6"/>
  <c r="L60" i="6" s="1"/>
  <c r="E60" i="6"/>
  <c r="K60" i="6" s="1"/>
  <c r="J51" i="6"/>
  <c r="J50" i="6"/>
  <c r="F50" i="6"/>
  <c r="L50" i="6" s="1"/>
  <c r="E50" i="6"/>
  <c r="K50" i="6" s="1"/>
  <c r="J49" i="6"/>
  <c r="E49" i="6"/>
  <c r="F49" i="6" s="1"/>
  <c r="L49" i="6" s="1"/>
  <c r="K48" i="6"/>
  <c r="J48" i="6"/>
  <c r="F48" i="6"/>
  <c r="L48" i="6" s="1"/>
  <c r="E48" i="6"/>
  <c r="J47" i="6"/>
  <c r="E47" i="6"/>
  <c r="J40" i="6"/>
  <c r="J41" i="6" s="1"/>
  <c r="E40" i="6"/>
  <c r="J31" i="6"/>
  <c r="F31" i="6"/>
  <c r="L31" i="6" s="1"/>
  <c r="E31" i="6"/>
  <c r="K31" i="6" s="1"/>
  <c r="K30" i="6"/>
  <c r="J30" i="6"/>
  <c r="J32" i="6" s="1"/>
  <c r="F30" i="6"/>
  <c r="L30" i="6" s="1"/>
  <c r="E30" i="6"/>
  <c r="J29" i="6"/>
  <c r="E29" i="6"/>
  <c r="K29" i="6" s="1"/>
  <c r="K32" i="6" s="1"/>
  <c r="I20" i="6"/>
  <c r="I19" i="6"/>
  <c r="I18" i="6"/>
  <c r="I17" i="6"/>
  <c r="K222" i="5"/>
  <c r="J222" i="5"/>
  <c r="F222" i="5"/>
  <c r="L222" i="5" s="1"/>
  <c r="E222" i="5"/>
  <c r="J221" i="5"/>
  <c r="E221" i="5"/>
  <c r="F221" i="5" s="1"/>
  <c r="L221" i="5" s="1"/>
  <c r="K219" i="5"/>
  <c r="J219" i="5"/>
  <c r="F219" i="5"/>
  <c r="L219" i="5" s="1"/>
  <c r="E219" i="5"/>
  <c r="J218" i="5"/>
  <c r="E218" i="5"/>
  <c r="K216" i="5"/>
  <c r="J216" i="5"/>
  <c r="F216" i="5"/>
  <c r="L216" i="5" s="1"/>
  <c r="E216" i="5"/>
  <c r="J215" i="5"/>
  <c r="E215" i="5"/>
  <c r="F215" i="5" s="1"/>
  <c r="L215" i="5" s="1"/>
  <c r="K214" i="5"/>
  <c r="J214" i="5"/>
  <c r="F214" i="5"/>
  <c r="L214" i="5" s="1"/>
  <c r="E214" i="5"/>
  <c r="J213" i="5"/>
  <c r="E213" i="5"/>
  <c r="K211" i="5"/>
  <c r="J211" i="5"/>
  <c r="F211" i="5"/>
  <c r="L211" i="5" s="1"/>
  <c r="E211" i="5"/>
  <c r="J210" i="5"/>
  <c r="E210" i="5"/>
  <c r="F210" i="5" s="1"/>
  <c r="L210" i="5" s="1"/>
  <c r="K209" i="5"/>
  <c r="J209" i="5"/>
  <c r="F209" i="5"/>
  <c r="L209" i="5" s="1"/>
  <c r="E209" i="5"/>
  <c r="J207" i="5"/>
  <c r="E207" i="5"/>
  <c r="K206" i="5"/>
  <c r="J206" i="5"/>
  <c r="F206" i="5"/>
  <c r="L206" i="5" s="1"/>
  <c r="E206" i="5"/>
  <c r="J205" i="5"/>
  <c r="J223" i="5" s="1"/>
  <c r="E205" i="5"/>
  <c r="F205" i="5" s="1"/>
  <c r="L205" i="5" s="1"/>
  <c r="K203" i="5"/>
  <c r="J203" i="5"/>
  <c r="F203" i="5"/>
  <c r="L203" i="5" s="1"/>
  <c r="E203" i="5"/>
  <c r="J202" i="5"/>
  <c r="E202" i="5"/>
  <c r="K200" i="5"/>
  <c r="J200" i="5"/>
  <c r="F200" i="5"/>
  <c r="L200" i="5" s="1"/>
  <c r="E200" i="5"/>
  <c r="J199" i="5"/>
  <c r="E199" i="5"/>
  <c r="F199" i="5" s="1"/>
  <c r="L199" i="5" s="1"/>
  <c r="E197" i="5"/>
  <c r="J197" i="5" s="1"/>
  <c r="J188" i="5"/>
  <c r="E188" i="5"/>
  <c r="K187" i="5"/>
  <c r="J187" i="5"/>
  <c r="F187" i="5"/>
  <c r="L187" i="5" s="1"/>
  <c r="E187" i="5"/>
  <c r="J186" i="5"/>
  <c r="E186" i="5"/>
  <c r="J185" i="5"/>
  <c r="E185" i="5"/>
  <c r="K184" i="5"/>
  <c r="J184" i="5"/>
  <c r="F184" i="5"/>
  <c r="L184" i="5" s="1"/>
  <c r="E184" i="5"/>
  <c r="J182" i="5"/>
  <c r="E182" i="5"/>
  <c r="F182" i="5" s="1"/>
  <c r="L182" i="5" s="1"/>
  <c r="K181" i="5"/>
  <c r="J181" i="5"/>
  <c r="F181" i="5"/>
  <c r="L181" i="5" s="1"/>
  <c r="E181" i="5"/>
  <c r="J179" i="5"/>
  <c r="E179" i="5"/>
  <c r="K178" i="5"/>
  <c r="J178" i="5"/>
  <c r="F178" i="5"/>
  <c r="L178" i="5" s="1"/>
  <c r="E178" i="5"/>
  <c r="J176" i="5"/>
  <c r="E176" i="5"/>
  <c r="F176" i="5" s="1"/>
  <c r="L176" i="5" s="1"/>
  <c r="K175" i="5"/>
  <c r="J175" i="5"/>
  <c r="F175" i="5"/>
  <c r="L175" i="5" s="1"/>
  <c r="E175" i="5"/>
  <c r="J173" i="5"/>
  <c r="E173" i="5"/>
  <c r="K172" i="5"/>
  <c r="J172" i="5"/>
  <c r="F172" i="5"/>
  <c r="L172" i="5" s="1"/>
  <c r="E172" i="5"/>
  <c r="J171" i="5"/>
  <c r="E171" i="5"/>
  <c r="F171" i="5" s="1"/>
  <c r="L171" i="5" s="1"/>
  <c r="K169" i="5"/>
  <c r="J169" i="5"/>
  <c r="F169" i="5"/>
  <c r="L169" i="5" s="1"/>
  <c r="E169" i="5"/>
  <c r="J168" i="5"/>
  <c r="E168" i="5"/>
  <c r="K167" i="5"/>
  <c r="J167" i="5"/>
  <c r="F167" i="5"/>
  <c r="L167" i="5" s="1"/>
  <c r="E167" i="5"/>
  <c r="E166" i="5"/>
  <c r="K165" i="5"/>
  <c r="J165" i="5"/>
  <c r="F165" i="5"/>
  <c r="L165" i="5" s="1"/>
  <c r="E165" i="5"/>
  <c r="J164" i="5"/>
  <c r="E164" i="5"/>
  <c r="F164" i="5" s="1"/>
  <c r="L164" i="5" s="1"/>
  <c r="K163" i="5"/>
  <c r="J163" i="5"/>
  <c r="F163" i="5"/>
  <c r="L163" i="5" s="1"/>
  <c r="E163" i="5"/>
  <c r="J161" i="5"/>
  <c r="E161" i="5"/>
  <c r="K160" i="5"/>
  <c r="J160" i="5"/>
  <c r="F160" i="5"/>
  <c r="L160" i="5" s="1"/>
  <c r="E160" i="5"/>
  <c r="J158" i="5"/>
  <c r="E158" i="5"/>
  <c r="F158" i="5" s="1"/>
  <c r="L158" i="5" s="1"/>
  <c r="K157" i="5"/>
  <c r="J157" i="5"/>
  <c r="F157" i="5"/>
  <c r="L157" i="5" s="1"/>
  <c r="E157" i="5"/>
  <c r="J155" i="5"/>
  <c r="E155" i="5"/>
  <c r="K154" i="5"/>
  <c r="J154" i="5"/>
  <c r="F154" i="5"/>
  <c r="L154" i="5" s="1"/>
  <c r="E154" i="5"/>
  <c r="J152" i="5"/>
  <c r="E152" i="5"/>
  <c r="F152" i="5" s="1"/>
  <c r="L152" i="5" s="1"/>
  <c r="K151" i="5"/>
  <c r="J151" i="5"/>
  <c r="F151" i="5"/>
  <c r="L151" i="5" s="1"/>
  <c r="E151" i="5"/>
  <c r="J149" i="5"/>
  <c r="E149" i="5"/>
  <c r="K148" i="5"/>
  <c r="J148" i="5"/>
  <c r="F148" i="5"/>
  <c r="L148" i="5" s="1"/>
  <c r="E148" i="5"/>
  <c r="J146" i="5"/>
  <c r="J145" i="5"/>
  <c r="J144" i="5"/>
  <c r="J143" i="5"/>
  <c r="K133" i="5"/>
  <c r="J133" i="5"/>
  <c r="F133" i="5"/>
  <c r="L133" i="5" s="1"/>
  <c r="E133" i="5"/>
  <c r="J132" i="5"/>
  <c r="E132" i="5"/>
  <c r="F132" i="5" s="1"/>
  <c r="L132" i="5" s="1"/>
  <c r="K131" i="5"/>
  <c r="J131" i="5"/>
  <c r="F131" i="5"/>
  <c r="L131" i="5" s="1"/>
  <c r="E131" i="5"/>
  <c r="J129" i="5"/>
  <c r="E129" i="5"/>
  <c r="K128" i="5"/>
  <c r="J128" i="5"/>
  <c r="F128" i="5"/>
  <c r="L128" i="5" s="1"/>
  <c r="E128" i="5"/>
  <c r="J126" i="5"/>
  <c r="E126" i="5"/>
  <c r="F126" i="5" s="1"/>
  <c r="L126" i="5" s="1"/>
  <c r="K125" i="5"/>
  <c r="J125" i="5"/>
  <c r="F125" i="5"/>
  <c r="L125" i="5" s="1"/>
  <c r="E125" i="5"/>
  <c r="J123" i="5"/>
  <c r="E123" i="5"/>
  <c r="K122" i="5"/>
  <c r="J122" i="5"/>
  <c r="F122" i="5"/>
  <c r="L122" i="5" s="1"/>
  <c r="E122" i="5"/>
  <c r="J121" i="5"/>
  <c r="E121" i="5"/>
  <c r="F121" i="5" s="1"/>
  <c r="L121" i="5" s="1"/>
  <c r="K120" i="5"/>
  <c r="J120" i="5"/>
  <c r="F120" i="5"/>
  <c r="L120" i="5" s="1"/>
  <c r="E120" i="5"/>
  <c r="J118" i="5"/>
  <c r="E118" i="5"/>
  <c r="K117" i="5"/>
  <c r="J117" i="5"/>
  <c r="F117" i="5"/>
  <c r="L117" i="5" s="1"/>
  <c r="E117" i="5"/>
  <c r="J116" i="5"/>
  <c r="E116" i="5"/>
  <c r="F116" i="5" s="1"/>
  <c r="L116" i="5" s="1"/>
  <c r="K115" i="5"/>
  <c r="J115" i="5"/>
  <c r="F115" i="5"/>
  <c r="L115" i="5" s="1"/>
  <c r="E115" i="5"/>
  <c r="J113" i="5"/>
  <c r="E113" i="5"/>
  <c r="K112" i="5"/>
  <c r="J112" i="5"/>
  <c r="F112" i="5"/>
  <c r="L112" i="5" s="1"/>
  <c r="E112" i="5"/>
  <c r="J111" i="5"/>
  <c r="E111" i="5"/>
  <c r="F111" i="5" s="1"/>
  <c r="L111" i="5" s="1"/>
  <c r="K109" i="5"/>
  <c r="J109" i="5"/>
  <c r="F109" i="5"/>
  <c r="L109" i="5" s="1"/>
  <c r="E109" i="5"/>
  <c r="J108" i="5"/>
  <c r="E108" i="5"/>
  <c r="K107" i="5"/>
  <c r="J107" i="5"/>
  <c r="F107" i="5"/>
  <c r="L107" i="5" s="1"/>
  <c r="E107" i="5"/>
  <c r="J105" i="5"/>
  <c r="J134" i="5" s="1"/>
  <c r="E105" i="5"/>
  <c r="F105" i="5" s="1"/>
  <c r="L105" i="5" s="1"/>
  <c r="J95" i="5"/>
  <c r="E95" i="5"/>
  <c r="F95" i="5" s="1"/>
  <c r="L95" i="5" s="1"/>
  <c r="K94" i="5"/>
  <c r="J94" i="5"/>
  <c r="F94" i="5"/>
  <c r="L94" i="5" s="1"/>
  <c r="E94" i="5"/>
  <c r="J93" i="5"/>
  <c r="E93" i="5"/>
  <c r="K91" i="5"/>
  <c r="J91" i="5"/>
  <c r="F91" i="5"/>
  <c r="L91" i="5" s="1"/>
  <c r="E91" i="5"/>
  <c r="J90" i="5"/>
  <c r="E90" i="5"/>
  <c r="K88" i="5"/>
  <c r="J88" i="5"/>
  <c r="F88" i="5"/>
  <c r="L88" i="5" s="1"/>
  <c r="E88" i="5"/>
  <c r="J87" i="5"/>
  <c r="E87" i="5"/>
  <c r="E86" i="5"/>
  <c r="F86" i="5" s="1"/>
  <c r="K85" i="5"/>
  <c r="J85" i="5"/>
  <c r="F85" i="5"/>
  <c r="L85" i="5" s="1"/>
  <c r="E85" i="5"/>
  <c r="J84" i="5"/>
  <c r="E84" i="5"/>
  <c r="F83" i="5"/>
  <c r="E83" i="5"/>
  <c r="J83" i="5" s="1"/>
  <c r="J82" i="5"/>
  <c r="E82" i="5"/>
  <c r="K81" i="5"/>
  <c r="J81" i="5"/>
  <c r="F81" i="5"/>
  <c r="L81" i="5" s="1"/>
  <c r="E81" i="5"/>
  <c r="J80" i="5"/>
  <c r="E80" i="5"/>
  <c r="F80" i="5" s="1"/>
  <c r="K79" i="5"/>
  <c r="J79" i="5"/>
  <c r="F79" i="5"/>
  <c r="L79" i="5" s="1"/>
  <c r="E79" i="5"/>
  <c r="J78" i="5"/>
  <c r="E78" i="5"/>
  <c r="K77" i="5"/>
  <c r="J77" i="5"/>
  <c r="F77" i="5"/>
  <c r="L77" i="5" s="1"/>
  <c r="E77" i="5"/>
  <c r="E76" i="5"/>
  <c r="F76" i="5" s="1"/>
  <c r="K75" i="5"/>
  <c r="J75" i="5"/>
  <c r="F75" i="5"/>
  <c r="L75" i="5" s="1"/>
  <c r="E75" i="5"/>
  <c r="J74" i="5"/>
  <c r="E74" i="5"/>
  <c r="K73" i="5"/>
  <c r="J73" i="5"/>
  <c r="F73" i="5"/>
  <c r="L73" i="5" s="1"/>
  <c r="E73" i="5"/>
  <c r="J71" i="5"/>
  <c r="E71" i="5"/>
  <c r="K70" i="5"/>
  <c r="J70" i="5"/>
  <c r="F70" i="5"/>
  <c r="L70" i="5" s="1"/>
  <c r="E70" i="5"/>
  <c r="J68" i="5"/>
  <c r="E68" i="5"/>
  <c r="K67" i="5"/>
  <c r="J67" i="5"/>
  <c r="F67" i="5"/>
  <c r="L67" i="5" s="1"/>
  <c r="E67" i="5"/>
  <c r="J65" i="5"/>
  <c r="E65" i="5"/>
  <c r="K64" i="5"/>
  <c r="J64" i="5"/>
  <c r="F64" i="5"/>
  <c r="L64" i="5" s="1"/>
  <c r="E64" i="5"/>
  <c r="E63" i="5"/>
  <c r="F63" i="5" s="1"/>
  <c r="K62" i="5"/>
  <c r="J62" i="5"/>
  <c r="F62" i="5"/>
  <c r="L62" i="5" s="1"/>
  <c r="E62" i="5"/>
  <c r="J61" i="5"/>
  <c r="E61" i="5"/>
  <c r="K60" i="5"/>
  <c r="J60" i="5"/>
  <c r="F60" i="5"/>
  <c r="L60" i="5" s="1"/>
  <c r="E60" i="5"/>
  <c r="J50" i="5"/>
  <c r="E50" i="5"/>
  <c r="K50" i="5" s="1"/>
  <c r="K49" i="5"/>
  <c r="J49" i="5"/>
  <c r="F49" i="5"/>
  <c r="L49" i="5" s="1"/>
  <c r="E49" i="5"/>
  <c r="J48" i="5"/>
  <c r="J51" i="5" s="1"/>
  <c r="E48" i="5"/>
  <c r="F48" i="5" s="1"/>
  <c r="L48" i="5" s="1"/>
  <c r="K47" i="5"/>
  <c r="J47" i="5"/>
  <c r="F47" i="5"/>
  <c r="L47" i="5" s="1"/>
  <c r="E47" i="5"/>
  <c r="E40" i="5"/>
  <c r="J40" i="5" s="1"/>
  <c r="J41" i="5" s="1"/>
  <c r="J31" i="5"/>
  <c r="E31" i="5"/>
  <c r="F31" i="5" s="1"/>
  <c r="L31" i="5" s="1"/>
  <c r="K30" i="5"/>
  <c r="J30" i="5"/>
  <c r="F30" i="5"/>
  <c r="L30" i="5" s="1"/>
  <c r="E30" i="5"/>
  <c r="J29" i="5"/>
  <c r="E29" i="5"/>
  <c r="K29" i="5" s="1"/>
  <c r="I20" i="5"/>
  <c r="I19" i="5"/>
  <c r="I18" i="5"/>
  <c r="I17" i="5"/>
  <c r="I21" i="5" s="1"/>
  <c r="K222" i="4"/>
  <c r="J222" i="4"/>
  <c r="F222" i="4"/>
  <c r="L222" i="4" s="1"/>
  <c r="E222" i="4"/>
  <c r="J221" i="4"/>
  <c r="E221" i="4"/>
  <c r="F221" i="4" s="1"/>
  <c r="L221" i="4" s="1"/>
  <c r="K219" i="4"/>
  <c r="J219" i="4"/>
  <c r="F219" i="4"/>
  <c r="L219" i="4" s="1"/>
  <c r="E219" i="4"/>
  <c r="J218" i="4"/>
  <c r="E218" i="4"/>
  <c r="K216" i="4"/>
  <c r="J216" i="4"/>
  <c r="F216" i="4"/>
  <c r="L216" i="4" s="1"/>
  <c r="E216" i="4"/>
  <c r="J215" i="4"/>
  <c r="E215" i="4"/>
  <c r="F215" i="4" s="1"/>
  <c r="L215" i="4" s="1"/>
  <c r="K214" i="4"/>
  <c r="J214" i="4"/>
  <c r="F214" i="4"/>
  <c r="L214" i="4" s="1"/>
  <c r="E214" i="4"/>
  <c r="J213" i="4"/>
  <c r="E213" i="4"/>
  <c r="K211" i="4"/>
  <c r="J211" i="4"/>
  <c r="F211" i="4"/>
  <c r="L211" i="4" s="1"/>
  <c r="E211" i="4"/>
  <c r="J210" i="4"/>
  <c r="E210" i="4"/>
  <c r="F210" i="4" s="1"/>
  <c r="L210" i="4" s="1"/>
  <c r="K209" i="4"/>
  <c r="J209" i="4"/>
  <c r="F209" i="4"/>
  <c r="L209" i="4" s="1"/>
  <c r="E209" i="4"/>
  <c r="J207" i="4"/>
  <c r="E207" i="4"/>
  <c r="K206" i="4"/>
  <c r="J206" i="4"/>
  <c r="F206" i="4"/>
  <c r="L206" i="4" s="1"/>
  <c r="E206" i="4"/>
  <c r="J205" i="4"/>
  <c r="E205" i="4"/>
  <c r="F205" i="4" s="1"/>
  <c r="L205" i="4" s="1"/>
  <c r="K203" i="4"/>
  <c r="J203" i="4"/>
  <c r="F203" i="4"/>
  <c r="L203" i="4" s="1"/>
  <c r="E203" i="4"/>
  <c r="J202" i="4"/>
  <c r="E202" i="4"/>
  <c r="K200" i="4"/>
  <c r="J200" i="4"/>
  <c r="F200" i="4"/>
  <c r="L200" i="4" s="1"/>
  <c r="E200" i="4"/>
  <c r="J199" i="4"/>
  <c r="J223" i="4" s="1"/>
  <c r="E199" i="4"/>
  <c r="F199" i="4" s="1"/>
  <c r="L199" i="4" s="1"/>
  <c r="E197" i="4"/>
  <c r="J197" i="4" s="1"/>
  <c r="J188" i="4"/>
  <c r="E188" i="4"/>
  <c r="K187" i="4"/>
  <c r="J187" i="4"/>
  <c r="F187" i="4"/>
  <c r="L187" i="4" s="1"/>
  <c r="E187" i="4"/>
  <c r="J186" i="4"/>
  <c r="E186" i="4"/>
  <c r="J185" i="4"/>
  <c r="E185" i="4"/>
  <c r="K184" i="4"/>
  <c r="J184" i="4"/>
  <c r="F184" i="4"/>
  <c r="L184" i="4" s="1"/>
  <c r="E184" i="4"/>
  <c r="J182" i="4"/>
  <c r="E182" i="4"/>
  <c r="F182" i="4" s="1"/>
  <c r="L182" i="4" s="1"/>
  <c r="K181" i="4"/>
  <c r="J181" i="4"/>
  <c r="F181" i="4"/>
  <c r="L181" i="4" s="1"/>
  <c r="E181" i="4"/>
  <c r="J179" i="4"/>
  <c r="E179" i="4"/>
  <c r="K178" i="4"/>
  <c r="J178" i="4"/>
  <c r="F178" i="4"/>
  <c r="L178" i="4" s="1"/>
  <c r="E178" i="4"/>
  <c r="J176" i="4"/>
  <c r="E176" i="4"/>
  <c r="F176" i="4" s="1"/>
  <c r="L176" i="4" s="1"/>
  <c r="K175" i="4"/>
  <c r="J175" i="4"/>
  <c r="F175" i="4"/>
  <c r="L175" i="4" s="1"/>
  <c r="E175" i="4"/>
  <c r="J173" i="4"/>
  <c r="E173" i="4"/>
  <c r="K172" i="4"/>
  <c r="J172" i="4"/>
  <c r="F172" i="4"/>
  <c r="L172" i="4" s="1"/>
  <c r="E172" i="4"/>
  <c r="J171" i="4"/>
  <c r="E171" i="4"/>
  <c r="F171" i="4" s="1"/>
  <c r="L171" i="4" s="1"/>
  <c r="K169" i="4"/>
  <c r="J169" i="4"/>
  <c r="F169" i="4"/>
  <c r="L169" i="4" s="1"/>
  <c r="E169" i="4"/>
  <c r="J168" i="4"/>
  <c r="E168" i="4"/>
  <c r="K167" i="4"/>
  <c r="J167" i="4"/>
  <c r="F167" i="4"/>
  <c r="L167" i="4" s="1"/>
  <c r="E167" i="4"/>
  <c r="E166" i="4"/>
  <c r="K165" i="4"/>
  <c r="J165" i="4"/>
  <c r="F165" i="4"/>
  <c r="L165" i="4" s="1"/>
  <c r="E165" i="4"/>
  <c r="J164" i="4"/>
  <c r="E164" i="4"/>
  <c r="F164" i="4" s="1"/>
  <c r="L164" i="4" s="1"/>
  <c r="K163" i="4"/>
  <c r="J163" i="4"/>
  <c r="F163" i="4"/>
  <c r="L163" i="4" s="1"/>
  <c r="E163" i="4"/>
  <c r="J161" i="4"/>
  <c r="E161" i="4"/>
  <c r="K160" i="4"/>
  <c r="J160" i="4"/>
  <c r="F160" i="4"/>
  <c r="L160" i="4" s="1"/>
  <c r="E160" i="4"/>
  <c r="J158" i="4"/>
  <c r="E158" i="4"/>
  <c r="F158" i="4" s="1"/>
  <c r="L158" i="4" s="1"/>
  <c r="K157" i="4"/>
  <c r="J157" i="4"/>
  <c r="F157" i="4"/>
  <c r="L157" i="4" s="1"/>
  <c r="E157" i="4"/>
  <c r="J155" i="4"/>
  <c r="E155" i="4"/>
  <c r="K154" i="4"/>
  <c r="J154" i="4"/>
  <c r="F154" i="4"/>
  <c r="L154" i="4" s="1"/>
  <c r="E154" i="4"/>
  <c r="J152" i="4"/>
  <c r="E152" i="4"/>
  <c r="F152" i="4" s="1"/>
  <c r="L152" i="4" s="1"/>
  <c r="K151" i="4"/>
  <c r="J151" i="4"/>
  <c r="F151" i="4"/>
  <c r="L151" i="4" s="1"/>
  <c r="E151" i="4"/>
  <c r="J149" i="4"/>
  <c r="E149" i="4"/>
  <c r="K148" i="4"/>
  <c r="J148" i="4"/>
  <c r="F148" i="4"/>
  <c r="L148" i="4" s="1"/>
  <c r="E148" i="4"/>
  <c r="J146" i="4"/>
  <c r="J145" i="4"/>
  <c r="J144" i="4"/>
  <c r="J143" i="4"/>
  <c r="K133" i="4"/>
  <c r="J133" i="4"/>
  <c r="F133" i="4"/>
  <c r="L133" i="4" s="1"/>
  <c r="E133" i="4"/>
  <c r="J132" i="4"/>
  <c r="E132" i="4"/>
  <c r="F132" i="4" s="1"/>
  <c r="L132" i="4" s="1"/>
  <c r="K131" i="4"/>
  <c r="J131" i="4"/>
  <c r="F131" i="4"/>
  <c r="L131" i="4" s="1"/>
  <c r="E131" i="4"/>
  <c r="J129" i="4"/>
  <c r="E129" i="4"/>
  <c r="K128" i="4"/>
  <c r="J128" i="4"/>
  <c r="F128" i="4"/>
  <c r="L128" i="4" s="1"/>
  <c r="E128" i="4"/>
  <c r="J126" i="4"/>
  <c r="E126" i="4"/>
  <c r="F126" i="4" s="1"/>
  <c r="L126" i="4" s="1"/>
  <c r="K125" i="4"/>
  <c r="J125" i="4"/>
  <c r="F125" i="4"/>
  <c r="L125" i="4" s="1"/>
  <c r="E125" i="4"/>
  <c r="J123" i="4"/>
  <c r="E123" i="4"/>
  <c r="K122" i="4"/>
  <c r="J122" i="4"/>
  <c r="F122" i="4"/>
  <c r="L122" i="4" s="1"/>
  <c r="E122" i="4"/>
  <c r="J121" i="4"/>
  <c r="E121" i="4"/>
  <c r="F121" i="4" s="1"/>
  <c r="L121" i="4" s="1"/>
  <c r="K120" i="4"/>
  <c r="J120" i="4"/>
  <c r="F120" i="4"/>
  <c r="L120" i="4" s="1"/>
  <c r="E120" i="4"/>
  <c r="J118" i="4"/>
  <c r="E118" i="4"/>
  <c r="K117" i="4"/>
  <c r="J117" i="4"/>
  <c r="F117" i="4"/>
  <c r="L117" i="4" s="1"/>
  <c r="E117" i="4"/>
  <c r="J116" i="4"/>
  <c r="E116" i="4"/>
  <c r="F116" i="4" s="1"/>
  <c r="L116" i="4" s="1"/>
  <c r="K115" i="4"/>
  <c r="J115" i="4"/>
  <c r="F115" i="4"/>
  <c r="L115" i="4" s="1"/>
  <c r="E115" i="4"/>
  <c r="J113" i="4"/>
  <c r="E113" i="4"/>
  <c r="K112" i="4"/>
  <c r="J112" i="4"/>
  <c r="F112" i="4"/>
  <c r="L112" i="4" s="1"/>
  <c r="E112" i="4"/>
  <c r="J111" i="4"/>
  <c r="E111" i="4"/>
  <c r="F111" i="4" s="1"/>
  <c r="L111" i="4" s="1"/>
  <c r="K109" i="4"/>
  <c r="J109" i="4"/>
  <c r="F109" i="4"/>
  <c r="L109" i="4" s="1"/>
  <c r="E109" i="4"/>
  <c r="J108" i="4"/>
  <c r="E108" i="4"/>
  <c r="K107" i="4"/>
  <c r="J107" i="4"/>
  <c r="F107" i="4"/>
  <c r="L107" i="4" s="1"/>
  <c r="E107" i="4"/>
  <c r="J105" i="4"/>
  <c r="J134" i="4" s="1"/>
  <c r="E105" i="4"/>
  <c r="F105" i="4" s="1"/>
  <c r="L105" i="4" s="1"/>
  <c r="J95" i="4"/>
  <c r="E95" i="4"/>
  <c r="F95" i="4" s="1"/>
  <c r="L95" i="4" s="1"/>
  <c r="K94" i="4"/>
  <c r="J94" i="4"/>
  <c r="F94" i="4"/>
  <c r="L94" i="4" s="1"/>
  <c r="E94" i="4"/>
  <c r="J93" i="4"/>
  <c r="E93" i="4"/>
  <c r="K91" i="4"/>
  <c r="J91" i="4"/>
  <c r="F91" i="4"/>
  <c r="L91" i="4" s="1"/>
  <c r="E91" i="4"/>
  <c r="J90" i="4"/>
  <c r="E90" i="4"/>
  <c r="F90" i="4" s="1"/>
  <c r="L90" i="4" s="1"/>
  <c r="K88" i="4"/>
  <c r="J88" i="4"/>
  <c r="F88" i="4"/>
  <c r="L88" i="4" s="1"/>
  <c r="E88" i="4"/>
  <c r="J87" i="4"/>
  <c r="E87" i="4"/>
  <c r="E86" i="4"/>
  <c r="F86" i="4" s="1"/>
  <c r="K85" i="4"/>
  <c r="J85" i="4"/>
  <c r="F85" i="4"/>
  <c r="L85" i="4" s="1"/>
  <c r="E85" i="4"/>
  <c r="J84" i="4"/>
  <c r="E84" i="4"/>
  <c r="J83" i="4"/>
  <c r="F83" i="4"/>
  <c r="E83" i="4"/>
  <c r="J82" i="4"/>
  <c r="E82" i="4"/>
  <c r="K81" i="4"/>
  <c r="J81" i="4"/>
  <c r="F81" i="4"/>
  <c r="L81" i="4" s="1"/>
  <c r="E81" i="4"/>
  <c r="E80" i="4"/>
  <c r="K79" i="4"/>
  <c r="J79" i="4"/>
  <c r="F79" i="4"/>
  <c r="L79" i="4" s="1"/>
  <c r="E79" i="4"/>
  <c r="J78" i="4"/>
  <c r="E78" i="4"/>
  <c r="F78" i="4" s="1"/>
  <c r="L78" i="4" s="1"/>
  <c r="K77" i="4"/>
  <c r="J77" i="4"/>
  <c r="F77" i="4"/>
  <c r="L77" i="4" s="1"/>
  <c r="E77" i="4"/>
  <c r="J76" i="4"/>
  <c r="E76" i="4"/>
  <c r="F76" i="4" s="1"/>
  <c r="K75" i="4"/>
  <c r="J75" i="4"/>
  <c r="F75" i="4"/>
  <c r="L75" i="4" s="1"/>
  <c r="E75" i="4"/>
  <c r="J74" i="4"/>
  <c r="E74" i="4"/>
  <c r="K73" i="4"/>
  <c r="J73" i="4"/>
  <c r="F73" i="4"/>
  <c r="L73" i="4" s="1"/>
  <c r="E73" i="4"/>
  <c r="J71" i="4"/>
  <c r="E71" i="4"/>
  <c r="F71" i="4" s="1"/>
  <c r="L71" i="4" s="1"/>
  <c r="K70" i="4"/>
  <c r="J70" i="4"/>
  <c r="F70" i="4"/>
  <c r="L70" i="4" s="1"/>
  <c r="E70" i="4"/>
  <c r="J68" i="4"/>
  <c r="E68" i="4"/>
  <c r="K67" i="4"/>
  <c r="J67" i="4"/>
  <c r="F67" i="4"/>
  <c r="L67" i="4" s="1"/>
  <c r="E67" i="4"/>
  <c r="J65" i="4"/>
  <c r="E65" i="4"/>
  <c r="F65" i="4" s="1"/>
  <c r="L65" i="4" s="1"/>
  <c r="K64" i="4"/>
  <c r="J64" i="4"/>
  <c r="F64" i="4"/>
  <c r="L64" i="4" s="1"/>
  <c r="E64" i="4"/>
  <c r="J63" i="4"/>
  <c r="E63" i="4"/>
  <c r="F63" i="4" s="1"/>
  <c r="K62" i="4"/>
  <c r="J62" i="4"/>
  <c r="F62" i="4"/>
  <c r="L62" i="4" s="1"/>
  <c r="E62" i="4"/>
  <c r="J61" i="4"/>
  <c r="E61" i="4"/>
  <c r="J60" i="4"/>
  <c r="F60" i="4"/>
  <c r="L60" i="4" s="1"/>
  <c r="E60" i="4"/>
  <c r="K60" i="4" s="1"/>
  <c r="J51" i="4"/>
  <c r="J50" i="4"/>
  <c r="F50" i="4"/>
  <c r="L50" i="4" s="1"/>
  <c r="E50" i="4"/>
  <c r="K50" i="4" s="1"/>
  <c r="K49" i="4"/>
  <c r="J49" i="4"/>
  <c r="E49" i="4"/>
  <c r="F49" i="4" s="1"/>
  <c r="L49" i="4" s="1"/>
  <c r="L48" i="4"/>
  <c r="K48" i="4"/>
  <c r="J48" i="4"/>
  <c r="E48" i="4"/>
  <c r="F48" i="4" s="1"/>
  <c r="K47" i="4"/>
  <c r="K51" i="4" s="1"/>
  <c r="J47" i="4"/>
  <c r="E47" i="4"/>
  <c r="F47" i="4" s="1"/>
  <c r="L47" i="4" s="1"/>
  <c r="E40" i="4"/>
  <c r="J40" i="4" s="1"/>
  <c r="J41" i="4" s="1"/>
  <c r="K31" i="4"/>
  <c r="J31" i="4"/>
  <c r="E31" i="4"/>
  <c r="F31" i="4" s="1"/>
  <c r="L31" i="4" s="1"/>
  <c r="K30" i="4"/>
  <c r="J30" i="4"/>
  <c r="E30" i="4"/>
  <c r="F30" i="4" s="1"/>
  <c r="L30" i="4" s="1"/>
  <c r="J29" i="4"/>
  <c r="J32" i="4" s="1"/>
  <c r="E29" i="4"/>
  <c r="K29" i="4" s="1"/>
  <c r="I20" i="4"/>
  <c r="I19" i="4"/>
  <c r="I18" i="4"/>
  <c r="I17" i="4"/>
  <c r="I21" i="4" s="1"/>
  <c r="L223" i="14" l="1"/>
  <c r="L96" i="11"/>
  <c r="L97" i="11"/>
  <c r="K97" i="11" s="1"/>
  <c r="J97" i="11" s="1"/>
  <c r="J98" i="11" s="1"/>
  <c r="L223" i="11"/>
  <c r="K33" i="19"/>
  <c r="J33" i="19" s="1"/>
  <c r="J34" i="19" s="1"/>
  <c r="K134" i="17"/>
  <c r="L189" i="15"/>
  <c r="K190" i="14"/>
  <c r="J190" i="14" s="1"/>
  <c r="J191" i="14" s="1"/>
  <c r="K33" i="10"/>
  <c r="J33" i="10" s="1"/>
  <c r="J34" i="10" s="1"/>
  <c r="K189" i="8"/>
  <c r="K52" i="8"/>
  <c r="J52" i="8" s="1"/>
  <c r="J53" i="8" s="1"/>
  <c r="I21" i="6"/>
  <c r="J32" i="5"/>
  <c r="K32" i="4"/>
  <c r="L190" i="19"/>
  <c r="K190" i="19" s="1"/>
  <c r="J190" i="19" s="1"/>
  <c r="J191" i="19" s="1"/>
  <c r="K96" i="19"/>
  <c r="L135" i="19"/>
  <c r="K135" i="19" s="1"/>
  <c r="J135" i="19" s="1"/>
  <c r="J136" i="19" s="1"/>
  <c r="K223" i="19"/>
  <c r="K134" i="19"/>
  <c r="K224" i="19"/>
  <c r="J224" i="19" s="1"/>
  <c r="J225" i="19" s="1"/>
  <c r="L96" i="17"/>
  <c r="K51" i="17"/>
  <c r="L32" i="17"/>
  <c r="L51" i="17"/>
  <c r="L52" i="17"/>
  <c r="K52" i="17" s="1"/>
  <c r="J52" i="17" s="1"/>
  <c r="J53" i="17" s="1"/>
  <c r="J227" i="17" s="1"/>
  <c r="L134" i="17"/>
  <c r="L32" i="16"/>
  <c r="L33" i="16"/>
  <c r="K33" i="16" s="1"/>
  <c r="J33" i="16" s="1"/>
  <c r="J34" i="16" s="1"/>
  <c r="K223" i="16"/>
  <c r="K134" i="16"/>
  <c r="L51" i="16"/>
  <c r="L52" i="16"/>
  <c r="K52" i="16" s="1"/>
  <c r="J52" i="16" s="1"/>
  <c r="J53" i="16" s="1"/>
  <c r="K96" i="16"/>
  <c r="K51" i="16"/>
  <c r="K224" i="15"/>
  <c r="J224" i="15" s="1"/>
  <c r="J225" i="15" s="1"/>
  <c r="L96" i="15"/>
  <c r="K96" i="15"/>
  <c r="L190" i="15"/>
  <c r="K190" i="15" s="1"/>
  <c r="J190" i="15" s="1"/>
  <c r="J191" i="15" s="1"/>
  <c r="L33" i="15"/>
  <c r="K33" i="15" s="1"/>
  <c r="J33" i="15" s="1"/>
  <c r="J34" i="15" s="1"/>
  <c r="K223" i="15"/>
  <c r="L97" i="14"/>
  <c r="K97" i="14" s="1"/>
  <c r="J97" i="14" s="1"/>
  <c r="J98" i="14" s="1"/>
  <c r="K96" i="14"/>
  <c r="L224" i="14"/>
  <c r="K224" i="14" s="1"/>
  <c r="J224" i="14" s="1"/>
  <c r="J225" i="14" s="1"/>
  <c r="L32" i="14"/>
  <c r="L189" i="14"/>
  <c r="L51" i="14"/>
  <c r="L52" i="14"/>
  <c r="K52" i="14" s="1"/>
  <c r="J52" i="14" s="1"/>
  <c r="J53" i="14" s="1"/>
  <c r="L96" i="13"/>
  <c r="L223" i="13"/>
  <c r="K135" i="13"/>
  <c r="J135" i="13" s="1"/>
  <c r="J136" i="13" s="1"/>
  <c r="K223" i="13"/>
  <c r="K134" i="13"/>
  <c r="L32" i="13"/>
  <c r="L52" i="13"/>
  <c r="K52" i="13" s="1"/>
  <c r="J52" i="13" s="1"/>
  <c r="J53" i="13" s="1"/>
  <c r="J227" i="13" s="1"/>
  <c r="L51" i="13"/>
  <c r="K96" i="13"/>
  <c r="K223" i="12"/>
  <c r="K134" i="12"/>
  <c r="K135" i="12"/>
  <c r="J135" i="12" s="1"/>
  <c r="J136" i="12" s="1"/>
  <c r="L190" i="12"/>
  <c r="K190" i="12" s="1"/>
  <c r="J190" i="12" s="1"/>
  <c r="J191" i="12" s="1"/>
  <c r="J227" i="12" s="1"/>
  <c r="L96" i="12"/>
  <c r="L32" i="12"/>
  <c r="L51" i="12"/>
  <c r="L52" i="12"/>
  <c r="K52" i="12" s="1"/>
  <c r="J52" i="12" s="1"/>
  <c r="J53" i="12" s="1"/>
  <c r="L52" i="11"/>
  <c r="K52" i="11" s="1"/>
  <c r="J52" i="11" s="1"/>
  <c r="J53" i="11" s="1"/>
  <c r="L224" i="11"/>
  <c r="K224" i="11" s="1"/>
  <c r="J224" i="11" s="1"/>
  <c r="J225" i="11" s="1"/>
  <c r="K223" i="11"/>
  <c r="K134" i="11"/>
  <c r="L135" i="10"/>
  <c r="K135" i="10" s="1"/>
  <c r="J135" i="10" s="1"/>
  <c r="J136" i="10" s="1"/>
  <c r="K134" i="10"/>
  <c r="L51" i="10"/>
  <c r="L52" i="10"/>
  <c r="K52" i="10" s="1"/>
  <c r="J52" i="10" s="1"/>
  <c r="J53" i="10" s="1"/>
  <c r="K96" i="10"/>
  <c r="K223" i="10"/>
  <c r="L96" i="8"/>
  <c r="L224" i="8"/>
  <c r="K224" i="8" s="1"/>
  <c r="J224" i="8" s="1"/>
  <c r="J225" i="8" s="1"/>
  <c r="L190" i="8"/>
  <c r="K190" i="8" s="1"/>
  <c r="J190" i="8" s="1"/>
  <c r="J191" i="8" s="1"/>
  <c r="L33" i="8"/>
  <c r="K33" i="8" s="1"/>
  <c r="J33" i="8" s="1"/>
  <c r="J34" i="8" s="1"/>
  <c r="K134" i="8"/>
  <c r="K47" i="6"/>
  <c r="F47" i="6"/>
  <c r="L47" i="6" s="1"/>
  <c r="K74" i="6"/>
  <c r="F74" i="6"/>
  <c r="L74" i="6" s="1"/>
  <c r="J80" i="6"/>
  <c r="F80" i="6"/>
  <c r="K155" i="6"/>
  <c r="F155" i="6"/>
  <c r="L155" i="6" s="1"/>
  <c r="F29" i="6"/>
  <c r="L29" i="6" s="1"/>
  <c r="K61" i="6"/>
  <c r="K96" i="6" s="1"/>
  <c r="F61" i="6"/>
  <c r="L61" i="6" s="1"/>
  <c r="L97" i="6" s="1"/>
  <c r="K97" i="6" s="1"/>
  <c r="J97" i="6" s="1"/>
  <c r="J98" i="6" s="1"/>
  <c r="K84" i="6"/>
  <c r="F84" i="6"/>
  <c r="L84" i="6" s="1"/>
  <c r="K87" i="6"/>
  <c r="F87" i="6"/>
  <c r="L87" i="6" s="1"/>
  <c r="K93" i="6"/>
  <c r="F93" i="6"/>
  <c r="L93" i="6" s="1"/>
  <c r="K108" i="6"/>
  <c r="F108" i="6"/>
  <c r="L108" i="6" s="1"/>
  <c r="L134" i="6" s="1"/>
  <c r="K113" i="6"/>
  <c r="F113" i="6"/>
  <c r="L113" i="6" s="1"/>
  <c r="K161" i="6"/>
  <c r="F161" i="6"/>
  <c r="L161" i="6" s="1"/>
  <c r="K179" i="6"/>
  <c r="F179" i="6"/>
  <c r="L179" i="6" s="1"/>
  <c r="K218" i="6"/>
  <c r="F218" i="6"/>
  <c r="L218" i="6" s="1"/>
  <c r="K173" i="6"/>
  <c r="F173" i="6"/>
  <c r="L173" i="6" s="1"/>
  <c r="K213" i="6"/>
  <c r="F213" i="6"/>
  <c r="L213" i="6" s="1"/>
  <c r="K118" i="6"/>
  <c r="F118" i="6"/>
  <c r="L118" i="6" s="1"/>
  <c r="J166" i="6"/>
  <c r="F166" i="6"/>
  <c r="K185" i="6"/>
  <c r="F185" i="6"/>
  <c r="L185" i="6" s="1"/>
  <c r="K202" i="6"/>
  <c r="F202" i="6"/>
  <c r="L202" i="6" s="1"/>
  <c r="L224" i="6" s="1"/>
  <c r="K224" i="6" s="1"/>
  <c r="J224" i="6" s="1"/>
  <c r="J225" i="6" s="1"/>
  <c r="J96" i="6"/>
  <c r="K68" i="6"/>
  <c r="F68" i="6"/>
  <c r="L68" i="6" s="1"/>
  <c r="K82" i="6"/>
  <c r="F82" i="6"/>
  <c r="L82" i="6" s="1"/>
  <c r="K129" i="6"/>
  <c r="F129" i="6"/>
  <c r="L129" i="6" s="1"/>
  <c r="L223" i="6"/>
  <c r="L135" i="6"/>
  <c r="K123" i="6"/>
  <c r="F123" i="6"/>
  <c r="L123" i="6" s="1"/>
  <c r="J189" i="6"/>
  <c r="K149" i="6"/>
  <c r="K189" i="6" s="1"/>
  <c r="F149" i="6"/>
  <c r="L149" i="6" s="1"/>
  <c r="L189" i="6" s="1"/>
  <c r="K168" i="6"/>
  <c r="F168" i="6"/>
  <c r="L168" i="6" s="1"/>
  <c r="K188" i="6"/>
  <c r="F188" i="6"/>
  <c r="L188" i="6" s="1"/>
  <c r="K207" i="6"/>
  <c r="F207" i="6"/>
  <c r="L207" i="6" s="1"/>
  <c r="K49" i="6"/>
  <c r="K65" i="6"/>
  <c r="K71" i="6"/>
  <c r="K95" i="6"/>
  <c r="K105" i="6"/>
  <c r="K111" i="6"/>
  <c r="K116" i="6"/>
  <c r="K121" i="6"/>
  <c r="K126" i="6"/>
  <c r="K132" i="6"/>
  <c r="K152" i="6"/>
  <c r="K158" i="6"/>
  <c r="K164" i="6"/>
  <c r="K171" i="6"/>
  <c r="K176" i="6"/>
  <c r="K182" i="6"/>
  <c r="K199" i="6"/>
  <c r="K205" i="6"/>
  <c r="K210" i="6"/>
  <c r="K215" i="6"/>
  <c r="K221" i="6"/>
  <c r="F71" i="5"/>
  <c r="L71" i="5" s="1"/>
  <c r="K71" i="5"/>
  <c r="F78" i="5"/>
  <c r="L78" i="5" s="1"/>
  <c r="K78" i="5"/>
  <c r="K108" i="5"/>
  <c r="F108" i="5"/>
  <c r="L108" i="5" s="1"/>
  <c r="L134" i="5" s="1"/>
  <c r="K129" i="5"/>
  <c r="F129" i="5"/>
  <c r="L129" i="5" s="1"/>
  <c r="K155" i="5"/>
  <c r="F155" i="5"/>
  <c r="L155" i="5" s="1"/>
  <c r="K173" i="5"/>
  <c r="F173" i="5"/>
  <c r="L173" i="5" s="1"/>
  <c r="K213" i="5"/>
  <c r="F213" i="5"/>
  <c r="L213" i="5" s="1"/>
  <c r="F29" i="5"/>
  <c r="L29" i="5" s="1"/>
  <c r="K31" i="5"/>
  <c r="K32" i="5" s="1"/>
  <c r="K48" i="5"/>
  <c r="K51" i="5" s="1"/>
  <c r="F50" i="5"/>
  <c r="L50" i="5" s="1"/>
  <c r="L51" i="5" s="1"/>
  <c r="K61" i="5"/>
  <c r="F61" i="5"/>
  <c r="L61" i="5" s="1"/>
  <c r="J63" i="5"/>
  <c r="K68" i="5"/>
  <c r="F68" i="5"/>
  <c r="L68" i="5" s="1"/>
  <c r="K82" i="5"/>
  <c r="F82" i="5"/>
  <c r="L82" i="5" s="1"/>
  <c r="F90" i="5"/>
  <c r="L90" i="5" s="1"/>
  <c r="K90" i="5"/>
  <c r="K113" i="5"/>
  <c r="F113" i="5"/>
  <c r="L113" i="5" s="1"/>
  <c r="K161" i="5"/>
  <c r="F161" i="5"/>
  <c r="L161" i="5" s="1"/>
  <c r="K179" i="5"/>
  <c r="F179" i="5"/>
  <c r="L179" i="5" s="1"/>
  <c r="K218" i="5"/>
  <c r="F218" i="5"/>
  <c r="L218" i="5" s="1"/>
  <c r="F65" i="5"/>
  <c r="L65" i="5" s="1"/>
  <c r="K65" i="5"/>
  <c r="K84" i="5"/>
  <c r="F84" i="5"/>
  <c r="L84" i="5" s="1"/>
  <c r="K87" i="5"/>
  <c r="F87" i="5"/>
  <c r="L87" i="5" s="1"/>
  <c r="K118" i="5"/>
  <c r="F118" i="5"/>
  <c r="L118" i="5" s="1"/>
  <c r="J166" i="5"/>
  <c r="F166" i="5"/>
  <c r="K185" i="5"/>
  <c r="F185" i="5"/>
  <c r="L185" i="5" s="1"/>
  <c r="K202" i="5"/>
  <c r="F202" i="5"/>
  <c r="L202" i="5" s="1"/>
  <c r="L223" i="5" s="1"/>
  <c r="J96" i="5"/>
  <c r="K74" i="5"/>
  <c r="F74" i="5"/>
  <c r="L74" i="5" s="1"/>
  <c r="J76" i="5"/>
  <c r="K93" i="5"/>
  <c r="F93" i="5"/>
  <c r="L93" i="5" s="1"/>
  <c r="K123" i="5"/>
  <c r="F123" i="5"/>
  <c r="L123" i="5" s="1"/>
  <c r="J189" i="5"/>
  <c r="K149" i="5"/>
  <c r="F149" i="5"/>
  <c r="L149" i="5" s="1"/>
  <c r="K168" i="5"/>
  <c r="F168" i="5"/>
  <c r="L168" i="5" s="1"/>
  <c r="L189" i="5" s="1"/>
  <c r="K188" i="5"/>
  <c r="F188" i="5"/>
  <c r="L188" i="5" s="1"/>
  <c r="K207" i="5"/>
  <c r="F207" i="5"/>
  <c r="L207" i="5" s="1"/>
  <c r="K95" i="5"/>
  <c r="K105" i="5"/>
  <c r="K111" i="5"/>
  <c r="K116" i="5"/>
  <c r="K121" i="5"/>
  <c r="K126" i="5"/>
  <c r="K132" i="5"/>
  <c r="K152" i="5"/>
  <c r="K158" i="5"/>
  <c r="K164" i="5"/>
  <c r="K171" i="5"/>
  <c r="K176" i="5"/>
  <c r="K182" i="5"/>
  <c r="K199" i="5"/>
  <c r="K205" i="5"/>
  <c r="K210" i="5"/>
  <c r="K215" i="5"/>
  <c r="K221" i="5"/>
  <c r="L51" i="4"/>
  <c r="L52" i="4"/>
  <c r="K52" i="4" s="1"/>
  <c r="J52" i="4" s="1"/>
  <c r="J53" i="4" s="1"/>
  <c r="J96" i="4"/>
  <c r="K149" i="4"/>
  <c r="K189" i="4" s="1"/>
  <c r="F149" i="4"/>
  <c r="L149" i="4" s="1"/>
  <c r="L190" i="4" s="1"/>
  <c r="K190" i="4" s="1"/>
  <c r="J190" i="4" s="1"/>
  <c r="J191" i="4" s="1"/>
  <c r="K188" i="4"/>
  <c r="F188" i="4"/>
  <c r="L188" i="4" s="1"/>
  <c r="F29" i="4"/>
  <c r="L29" i="4" s="1"/>
  <c r="K82" i="4"/>
  <c r="F82" i="4"/>
  <c r="L82" i="4" s="1"/>
  <c r="K129" i="4"/>
  <c r="F129" i="4"/>
  <c r="L129" i="4" s="1"/>
  <c r="K173" i="4"/>
  <c r="F173" i="4"/>
  <c r="L173" i="4" s="1"/>
  <c r="K213" i="4"/>
  <c r="F213" i="4"/>
  <c r="L213" i="4" s="1"/>
  <c r="K113" i="4"/>
  <c r="F113" i="4"/>
  <c r="L113" i="4" s="1"/>
  <c r="K161" i="4"/>
  <c r="F161" i="4"/>
  <c r="L161" i="4" s="1"/>
  <c r="K179" i="4"/>
  <c r="F179" i="4"/>
  <c r="L179" i="4" s="1"/>
  <c r="K218" i="4"/>
  <c r="F218" i="4"/>
  <c r="L218" i="4" s="1"/>
  <c r="J189" i="4"/>
  <c r="K168" i="4"/>
  <c r="F168" i="4"/>
  <c r="L168" i="4" s="1"/>
  <c r="K61" i="4"/>
  <c r="F61" i="4"/>
  <c r="L61" i="4" s="1"/>
  <c r="K74" i="4"/>
  <c r="F74" i="4"/>
  <c r="L74" i="4" s="1"/>
  <c r="L97" i="4" s="1"/>
  <c r="K97" i="4" s="1"/>
  <c r="J97" i="4" s="1"/>
  <c r="J98" i="4" s="1"/>
  <c r="K108" i="4"/>
  <c r="F108" i="4"/>
  <c r="L108" i="4" s="1"/>
  <c r="L135" i="4" s="1"/>
  <c r="K135" i="4" s="1"/>
  <c r="J135" i="4" s="1"/>
  <c r="J136" i="4" s="1"/>
  <c r="K155" i="4"/>
  <c r="F155" i="4"/>
  <c r="L155" i="4" s="1"/>
  <c r="L189" i="4" s="1"/>
  <c r="K84" i="4"/>
  <c r="F84" i="4"/>
  <c r="L84" i="4" s="1"/>
  <c r="K87" i="4"/>
  <c r="F87" i="4"/>
  <c r="L87" i="4" s="1"/>
  <c r="L96" i="4" s="1"/>
  <c r="K118" i="4"/>
  <c r="F118" i="4"/>
  <c r="L118" i="4" s="1"/>
  <c r="L134" i="4" s="1"/>
  <c r="J166" i="4"/>
  <c r="F166" i="4"/>
  <c r="K185" i="4"/>
  <c r="F185" i="4"/>
  <c r="L185" i="4" s="1"/>
  <c r="K202" i="4"/>
  <c r="F202" i="4"/>
  <c r="L202" i="4" s="1"/>
  <c r="L223" i="4" s="1"/>
  <c r="K68" i="4"/>
  <c r="F68" i="4"/>
  <c r="L68" i="4" s="1"/>
  <c r="J80" i="4"/>
  <c r="F80" i="4"/>
  <c r="K93" i="4"/>
  <c r="F93" i="4"/>
  <c r="L93" i="4" s="1"/>
  <c r="K123" i="4"/>
  <c r="F123" i="4"/>
  <c r="L123" i="4" s="1"/>
  <c r="K207" i="4"/>
  <c r="F207" i="4"/>
  <c r="L207" i="4" s="1"/>
  <c r="K65" i="4"/>
  <c r="K71" i="4"/>
  <c r="K78" i="4"/>
  <c r="K90" i="4"/>
  <c r="K95" i="4"/>
  <c r="K105" i="4"/>
  <c r="K111" i="4"/>
  <c r="K116" i="4"/>
  <c r="K121" i="4"/>
  <c r="K126" i="4"/>
  <c r="K132" i="4"/>
  <c r="K152" i="4"/>
  <c r="K158" i="4"/>
  <c r="K164" i="4"/>
  <c r="K171" i="4"/>
  <c r="K176" i="4"/>
  <c r="K182" i="4"/>
  <c r="K199" i="4"/>
  <c r="K205" i="4"/>
  <c r="K210" i="4"/>
  <c r="K215" i="4"/>
  <c r="K221" i="4"/>
  <c r="J222" i="2"/>
  <c r="E222" i="2"/>
  <c r="K222" i="2" s="1"/>
  <c r="J221" i="2"/>
  <c r="F221" i="2"/>
  <c r="L221" i="2" s="1"/>
  <c r="E221" i="2"/>
  <c r="K221" i="2" s="1"/>
  <c r="J219" i="2"/>
  <c r="F219" i="2"/>
  <c r="L219" i="2" s="1"/>
  <c r="E219" i="2"/>
  <c r="K219" i="2" s="1"/>
  <c r="K218" i="2"/>
  <c r="J218" i="2"/>
  <c r="F218" i="2"/>
  <c r="L218" i="2" s="1"/>
  <c r="E218" i="2"/>
  <c r="J216" i="2"/>
  <c r="E216" i="2"/>
  <c r="K216" i="2" s="1"/>
  <c r="J215" i="2"/>
  <c r="F215" i="2"/>
  <c r="L215" i="2" s="1"/>
  <c r="E215" i="2"/>
  <c r="K215" i="2" s="1"/>
  <c r="J214" i="2"/>
  <c r="F214" i="2"/>
  <c r="L214" i="2" s="1"/>
  <c r="E214" i="2"/>
  <c r="K214" i="2" s="1"/>
  <c r="K213" i="2"/>
  <c r="J213" i="2"/>
  <c r="F213" i="2"/>
  <c r="L213" i="2" s="1"/>
  <c r="E213" i="2"/>
  <c r="J211" i="2"/>
  <c r="E211" i="2"/>
  <c r="K211" i="2" s="1"/>
  <c r="J210" i="2"/>
  <c r="F210" i="2"/>
  <c r="L210" i="2" s="1"/>
  <c r="E210" i="2"/>
  <c r="K210" i="2" s="1"/>
  <c r="J209" i="2"/>
  <c r="E209" i="2"/>
  <c r="F209" i="2" s="1"/>
  <c r="L209" i="2" s="1"/>
  <c r="K207" i="2"/>
  <c r="J207" i="2"/>
  <c r="E207" i="2"/>
  <c r="F207" i="2" s="1"/>
  <c r="L207" i="2" s="1"/>
  <c r="J206" i="2"/>
  <c r="E206" i="2"/>
  <c r="K206" i="2" s="1"/>
  <c r="J205" i="2"/>
  <c r="F205" i="2"/>
  <c r="L205" i="2" s="1"/>
  <c r="E205" i="2"/>
  <c r="K205" i="2" s="1"/>
  <c r="J203" i="2"/>
  <c r="E203" i="2"/>
  <c r="F203" i="2" s="1"/>
  <c r="L203" i="2" s="1"/>
  <c r="K202" i="2"/>
  <c r="J202" i="2"/>
  <c r="E202" i="2"/>
  <c r="F202" i="2" s="1"/>
  <c r="L202" i="2" s="1"/>
  <c r="J200" i="2"/>
  <c r="E200" i="2"/>
  <c r="K200" i="2" s="1"/>
  <c r="J199" i="2"/>
  <c r="J223" i="2" s="1"/>
  <c r="F199" i="2"/>
  <c r="L199" i="2" s="1"/>
  <c r="E199" i="2"/>
  <c r="K199" i="2" s="1"/>
  <c r="E197" i="2"/>
  <c r="J197" i="2" s="1"/>
  <c r="K188" i="2"/>
  <c r="J188" i="2"/>
  <c r="F188" i="2"/>
  <c r="L188" i="2" s="1"/>
  <c r="E188" i="2"/>
  <c r="J187" i="2"/>
  <c r="E187" i="2"/>
  <c r="K187" i="2" s="1"/>
  <c r="J186" i="2"/>
  <c r="E186" i="2"/>
  <c r="K185" i="2"/>
  <c r="J185" i="2"/>
  <c r="E185" i="2"/>
  <c r="F185" i="2" s="1"/>
  <c r="L185" i="2" s="1"/>
  <c r="J184" i="2"/>
  <c r="E184" i="2"/>
  <c r="K184" i="2" s="1"/>
  <c r="J182" i="2"/>
  <c r="F182" i="2"/>
  <c r="L182" i="2" s="1"/>
  <c r="E182" i="2"/>
  <c r="K182" i="2" s="1"/>
  <c r="J181" i="2"/>
  <c r="F181" i="2"/>
  <c r="L181" i="2" s="1"/>
  <c r="E181" i="2"/>
  <c r="K181" i="2" s="1"/>
  <c r="K179" i="2"/>
  <c r="J179" i="2"/>
  <c r="E179" i="2"/>
  <c r="F179" i="2" s="1"/>
  <c r="L179" i="2" s="1"/>
  <c r="J178" i="2"/>
  <c r="E178" i="2"/>
  <c r="K178" i="2" s="1"/>
  <c r="J176" i="2"/>
  <c r="F176" i="2"/>
  <c r="L176" i="2" s="1"/>
  <c r="E176" i="2"/>
  <c r="K176" i="2" s="1"/>
  <c r="J175" i="2"/>
  <c r="E175" i="2"/>
  <c r="F175" i="2" s="1"/>
  <c r="L175" i="2" s="1"/>
  <c r="K173" i="2"/>
  <c r="J173" i="2"/>
  <c r="E173" i="2"/>
  <c r="F173" i="2" s="1"/>
  <c r="L173" i="2" s="1"/>
  <c r="J172" i="2"/>
  <c r="E172" i="2"/>
  <c r="K172" i="2" s="1"/>
  <c r="J171" i="2"/>
  <c r="F171" i="2"/>
  <c r="L171" i="2" s="1"/>
  <c r="E171" i="2"/>
  <c r="K171" i="2" s="1"/>
  <c r="J169" i="2"/>
  <c r="E169" i="2"/>
  <c r="F169" i="2" s="1"/>
  <c r="L169" i="2" s="1"/>
  <c r="K168" i="2"/>
  <c r="J168" i="2"/>
  <c r="E168" i="2"/>
  <c r="F168" i="2" s="1"/>
  <c r="L168" i="2" s="1"/>
  <c r="J167" i="2"/>
  <c r="E167" i="2"/>
  <c r="K167" i="2" s="1"/>
  <c r="E166" i="2"/>
  <c r="J166" i="2" s="1"/>
  <c r="J165" i="2"/>
  <c r="E165" i="2"/>
  <c r="K165" i="2" s="1"/>
  <c r="J164" i="2"/>
  <c r="F164" i="2"/>
  <c r="L164" i="2" s="1"/>
  <c r="E164" i="2"/>
  <c r="K164" i="2" s="1"/>
  <c r="J163" i="2"/>
  <c r="F163" i="2"/>
  <c r="L163" i="2" s="1"/>
  <c r="E163" i="2"/>
  <c r="K163" i="2" s="1"/>
  <c r="K161" i="2"/>
  <c r="J161" i="2"/>
  <c r="E161" i="2"/>
  <c r="F161" i="2" s="1"/>
  <c r="L161" i="2" s="1"/>
  <c r="J160" i="2"/>
  <c r="E160" i="2"/>
  <c r="K160" i="2" s="1"/>
  <c r="J158" i="2"/>
  <c r="F158" i="2"/>
  <c r="L158" i="2" s="1"/>
  <c r="E158" i="2"/>
  <c r="K158" i="2" s="1"/>
  <c r="K157" i="2"/>
  <c r="J157" i="2"/>
  <c r="F157" i="2"/>
  <c r="L157" i="2" s="1"/>
  <c r="E157" i="2"/>
  <c r="K155" i="2"/>
  <c r="J155" i="2"/>
  <c r="E155" i="2"/>
  <c r="F155" i="2" s="1"/>
  <c r="L155" i="2" s="1"/>
  <c r="J154" i="2"/>
  <c r="E154" i="2"/>
  <c r="K154" i="2" s="1"/>
  <c r="J152" i="2"/>
  <c r="F152" i="2"/>
  <c r="L152" i="2" s="1"/>
  <c r="E152" i="2"/>
  <c r="K152" i="2" s="1"/>
  <c r="K151" i="2"/>
  <c r="J151" i="2"/>
  <c r="F151" i="2"/>
  <c r="L151" i="2" s="1"/>
  <c r="E151" i="2"/>
  <c r="K149" i="2"/>
  <c r="J149" i="2"/>
  <c r="E149" i="2"/>
  <c r="F149" i="2" s="1"/>
  <c r="L149" i="2" s="1"/>
  <c r="J148" i="2"/>
  <c r="E148" i="2"/>
  <c r="K148" i="2" s="1"/>
  <c r="J146" i="2"/>
  <c r="J145" i="2"/>
  <c r="J144" i="2"/>
  <c r="J143" i="2"/>
  <c r="J189" i="2" s="1"/>
  <c r="J133" i="2"/>
  <c r="F133" i="2"/>
  <c r="L133" i="2" s="1"/>
  <c r="E133" i="2"/>
  <c r="K133" i="2" s="1"/>
  <c r="J132" i="2"/>
  <c r="F132" i="2"/>
  <c r="L132" i="2" s="1"/>
  <c r="E132" i="2"/>
  <c r="K132" i="2" s="1"/>
  <c r="K131" i="2"/>
  <c r="J131" i="2"/>
  <c r="F131" i="2"/>
  <c r="L131" i="2" s="1"/>
  <c r="E131" i="2"/>
  <c r="J129" i="2"/>
  <c r="E129" i="2"/>
  <c r="J128" i="2"/>
  <c r="F128" i="2"/>
  <c r="L128" i="2" s="1"/>
  <c r="E128" i="2"/>
  <c r="K128" i="2" s="1"/>
  <c r="J126" i="2"/>
  <c r="F126" i="2"/>
  <c r="L126" i="2" s="1"/>
  <c r="E126" i="2"/>
  <c r="K126" i="2" s="1"/>
  <c r="K125" i="2"/>
  <c r="J125" i="2"/>
  <c r="E125" i="2"/>
  <c r="F125" i="2" s="1"/>
  <c r="L125" i="2" s="1"/>
  <c r="J123" i="2"/>
  <c r="E123" i="2"/>
  <c r="J122" i="2"/>
  <c r="F122" i="2"/>
  <c r="L122" i="2" s="1"/>
  <c r="E122" i="2"/>
  <c r="K122" i="2" s="1"/>
  <c r="J121" i="2"/>
  <c r="F121" i="2"/>
  <c r="L121" i="2" s="1"/>
  <c r="E121" i="2"/>
  <c r="K121" i="2" s="1"/>
  <c r="K120" i="2"/>
  <c r="J120" i="2"/>
  <c r="E120" i="2"/>
  <c r="F120" i="2" s="1"/>
  <c r="L120" i="2" s="1"/>
  <c r="J118" i="2"/>
  <c r="E118" i="2"/>
  <c r="J117" i="2"/>
  <c r="F117" i="2"/>
  <c r="L117" i="2" s="1"/>
  <c r="E117" i="2"/>
  <c r="K117" i="2" s="1"/>
  <c r="J116" i="2"/>
  <c r="E116" i="2"/>
  <c r="F116" i="2" s="1"/>
  <c r="L116" i="2" s="1"/>
  <c r="K115" i="2"/>
  <c r="J115" i="2"/>
  <c r="F115" i="2"/>
  <c r="L115" i="2" s="1"/>
  <c r="E115" i="2"/>
  <c r="J113" i="2"/>
  <c r="E113" i="2"/>
  <c r="J112" i="2"/>
  <c r="F112" i="2"/>
  <c r="L112" i="2" s="1"/>
  <c r="E112" i="2"/>
  <c r="K112" i="2" s="1"/>
  <c r="J111" i="2"/>
  <c r="F111" i="2"/>
  <c r="L111" i="2" s="1"/>
  <c r="E111" i="2"/>
  <c r="K111" i="2" s="1"/>
  <c r="K109" i="2"/>
  <c r="J109" i="2"/>
  <c r="E109" i="2"/>
  <c r="F109" i="2" s="1"/>
  <c r="L109" i="2" s="1"/>
  <c r="J108" i="2"/>
  <c r="E108" i="2"/>
  <c r="J107" i="2"/>
  <c r="F107" i="2"/>
  <c r="L107" i="2" s="1"/>
  <c r="E107" i="2"/>
  <c r="K107" i="2" s="1"/>
  <c r="J105" i="2"/>
  <c r="E105" i="2"/>
  <c r="F105" i="2" s="1"/>
  <c r="L105" i="2" s="1"/>
  <c r="K95" i="2"/>
  <c r="J95" i="2"/>
  <c r="F95" i="2"/>
  <c r="L95" i="2" s="1"/>
  <c r="E95" i="2"/>
  <c r="K94" i="2"/>
  <c r="J94" i="2"/>
  <c r="E94" i="2"/>
  <c r="F94" i="2" s="1"/>
  <c r="L94" i="2" s="1"/>
  <c r="J93" i="2"/>
  <c r="E93" i="2"/>
  <c r="J91" i="2"/>
  <c r="F91" i="2"/>
  <c r="L91" i="2" s="1"/>
  <c r="E91" i="2"/>
  <c r="K91" i="2" s="1"/>
  <c r="J90" i="2"/>
  <c r="E90" i="2"/>
  <c r="F90" i="2" s="1"/>
  <c r="L90" i="2" s="1"/>
  <c r="K88" i="2"/>
  <c r="J88" i="2"/>
  <c r="E88" i="2"/>
  <c r="F88" i="2" s="1"/>
  <c r="L88" i="2" s="1"/>
  <c r="J87" i="2"/>
  <c r="E87" i="2"/>
  <c r="E86" i="2"/>
  <c r="F86" i="2" s="1"/>
  <c r="K85" i="2"/>
  <c r="J85" i="2"/>
  <c r="E85" i="2"/>
  <c r="F85" i="2" s="1"/>
  <c r="L85" i="2" s="1"/>
  <c r="J84" i="2"/>
  <c r="E84" i="2"/>
  <c r="E83" i="2"/>
  <c r="J83" i="2" s="1"/>
  <c r="J82" i="2"/>
  <c r="E82" i="2"/>
  <c r="J81" i="2"/>
  <c r="F81" i="2"/>
  <c r="L81" i="2" s="1"/>
  <c r="E81" i="2"/>
  <c r="K81" i="2" s="1"/>
  <c r="E80" i="2"/>
  <c r="K79" i="2"/>
  <c r="J79" i="2"/>
  <c r="F79" i="2"/>
  <c r="L79" i="2" s="1"/>
  <c r="E79" i="2"/>
  <c r="J78" i="2"/>
  <c r="E78" i="2"/>
  <c r="F78" i="2" s="1"/>
  <c r="L78" i="2" s="1"/>
  <c r="K77" i="2"/>
  <c r="J77" i="2"/>
  <c r="F77" i="2"/>
  <c r="L77" i="2" s="1"/>
  <c r="E77" i="2"/>
  <c r="J76" i="2"/>
  <c r="E76" i="2"/>
  <c r="F76" i="2" s="1"/>
  <c r="K75" i="2"/>
  <c r="J75" i="2"/>
  <c r="E75" i="2"/>
  <c r="F75" i="2" s="1"/>
  <c r="L75" i="2" s="1"/>
  <c r="J74" i="2"/>
  <c r="E74" i="2"/>
  <c r="J73" i="2"/>
  <c r="F73" i="2"/>
  <c r="L73" i="2" s="1"/>
  <c r="E73" i="2"/>
  <c r="K73" i="2" s="1"/>
  <c r="J71" i="2"/>
  <c r="E71" i="2"/>
  <c r="F71" i="2" s="1"/>
  <c r="L71" i="2" s="1"/>
  <c r="K70" i="2"/>
  <c r="J70" i="2"/>
  <c r="E70" i="2"/>
  <c r="F70" i="2" s="1"/>
  <c r="L70" i="2" s="1"/>
  <c r="J68" i="2"/>
  <c r="E68" i="2"/>
  <c r="J67" i="2"/>
  <c r="F67" i="2"/>
  <c r="L67" i="2" s="1"/>
  <c r="E67" i="2"/>
  <c r="K67" i="2" s="1"/>
  <c r="J65" i="2"/>
  <c r="E65" i="2"/>
  <c r="F65" i="2" s="1"/>
  <c r="L65" i="2" s="1"/>
  <c r="K64" i="2"/>
  <c r="J64" i="2"/>
  <c r="E64" i="2"/>
  <c r="F64" i="2" s="1"/>
  <c r="L64" i="2" s="1"/>
  <c r="J63" i="2"/>
  <c r="E63" i="2"/>
  <c r="F63" i="2" s="1"/>
  <c r="K62" i="2"/>
  <c r="J62" i="2"/>
  <c r="E62" i="2"/>
  <c r="F62" i="2" s="1"/>
  <c r="L62" i="2" s="1"/>
  <c r="J61" i="2"/>
  <c r="E61" i="2"/>
  <c r="J60" i="2"/>
  <c r="F60" i="2"/>
  <c r="L60" i="2" s="1"/>
  <c r="E60" i="2"/>
  <c r="K60" i="2" s="1"/>
  <c r="K50" i="2"/>
  <c r="J50" i="2"/>
  <c r="F50" i="2"/>
  <c r="L50" i="2" s="1"/>
  <c r="E50" i="2"/>
  <c r="K49" i="2"/>
  <c r="J49" i="2"/>
  <c r="J51" i="2" s="1"/>
  <c r="E49" i="2"/>
  <c r="F49" i="2" s="1"/>
  <c r="L49" i="2" s="1"/>
  <c r="K48" i="2"/>
  <c r="J48" i="2"/>
  <c r="E48" i="2"/>
  <c r="F48" i="2" s="1"/>
  <c r="L48" i="2" s="1"/>
  <c r="J47" i="2"/>
  <c r="E47" i="2"/>
  <c r="E40" i="2"/>
  <c r="J40" i="2" s="1"/>
  <c r="J41" i="2" s="1"/>
  <c r="K31" i="2"/>
  <c r="J31" i="2"/>
  <c r="E31" i="2"/>
  <c r="F31" i="2" s="1"/>
  <c r="L31" i="2" s="1"/>
  <c r="J30" i="2"/>
  <c r="E30" i="2"/>
  <c r="J29" i="2"/>
  <c r="F29" i="2"/>
  <c r="L29" i="2" s="1"/>
  <c r="E29" i="2"/>
  <c r="K29" i="2" s="1"/>
  <c r="I20" i="2"/>
  <c r="I19" i="2"/>
  <c r="I21" i="2" s="1"/>
  <c r="I18" i="2"/>
  <c r="I17" i="2"/>
  <c r="J227" i="16" l="1"/>
  <c r="J227" i="10"/>
  <c r="J227" i="8"/>
  <c r="J134" i="2"/>
  <c r="K96" i="5"/>
  <c r="K189" i="5"/>
  <c r="L96" i="5"/>
  <c r="L97" i="5"/>
  <c r="K97" i="5" s="1"/>
  <c r="J97" i="5" s="1"/>
  <c r="J98" i="5" s="1"/>
  <c r="J32" i="2"/>
  <c r="J227" i="19"/>
  <c r="J227" i="15"/>
  <c r="J227" i="14"/>
  <c r="J227" i="11"/>
  <c r="K223" i="6"/>
  <c r="K134" i="6"/>
  <c r="L190" i="6"/>
  <c r="K190" i="6" s="1"/>
  <c r="J190" i="6" s="1"/>
  <c r="J191" i="6" s="1"/>
  <c r="L33" i="6"/>
  <c r="K33" i="6" s="1"/>
  <c r="J33" i="6" s="1"/>
  <c r="J34" i="6" s="1"/>
  <c r="L32" i="6"/>
  <c r="K51" i="6"/>
  <c r="K135" i="6"/>
  <c r="J135" i="6" s="1"/>
  <c r="J136" i="6" s="1"/>
  <c r="L51" i="6"/>
  <c r="L52" i="6"/>
  <c r="K52" i="6" s="1"/>
  <c r="J52" i="6" s="1"/>
  <c r="J53" i="6" s="1"/>
  <c r="L96" i="6"/>
  <c r="L52" i="5"/>
  <c r="K52" i="5" s="1"/>
  <c r="J52" i="5" s="1"/>
  <c r="J53" i="5" s="1"/>
  <c r="L190" i="5"/>
  <c r="K190" i="5" s="1"/>
  <c r="J190" i="5" s="1"/>
  <c r="J191" i="5" s="1"/>
  <c r="K223" i="5"/>
  <c r="K134" i="5"/>
  <c r="L135" i="5"/>
  <c r="K135" i="5" s="1"/>
  <c r="J135" i="5" s="1"/>
  <c r="J136" i="5" s="1"/>
  <c r="L224" i="5"/>
  <c r="K224" i="5" s="1"/>
  <c r="J224" i="5" s="1"/>
  <c r="J225" i="5" s="1"/>
  <c r="L32" i="5"/>
  <c r="L33" i="5"/>
  <c r="K33" i="5" s="1"/>
  <c r="J33" i="5" s="1"/>
  <c r="J34" i="5" s="1"/>
  <c r="K223" i="4"/>
  <c r="K134" i="4"/>
  <c r="L224" i="4"/>
  <c r="K224" i="4" s="1"/>
  <c r="J224" i="4" s="1"/>
  <c r="J225" i="4" s="1"/>
  <c r="K96" i="4"/>
  <c r="L33" i="4"/>
  <c r="K33" i="4" s="1"/>
  <c r="J33" i="4" s="1"/>
  <c r="J34" i="4" s="1"/>
  <c r="L32" i="4"/>
  <c r="J80" i="2"/>
  <c r="F80" i="2"/>
  <c r="K84" i="2"/>
  <c r="F84" i="2"/>
  <c r="L84" i="2" s="1"/>
  <c r="K47" i="2"/>
  <c r="K51" i="2" s="1"/>
  <c r="F47" i="2"/>
  <c r="L47" i="2" s="1"/>
  <c r="K30" i="2"/>
  <c r="K32" i="2" s="1"/>
  <c r="F30" i="2"/>
  <c r="L30" i="2" s="1"/>
  <c r="L33" i="2" s="1"/>
  <c r="K33" i="2" s="1"/>
  <c r="J33" i="2" s="1"/>
  <c r="J34" i="2" s="1"/>
  <c r="K82" i="2"/>
  <c r="F82" i="2"/>
  <c r="L82" i="2" s="1"/>
  <c r="L32" i="2"/>
  <c r="J96" i="2"/>
  <c r="K74" i="2"/>
  <c r="F74" i="2"/>
  <c r="L74" i="2" s="1"/>
  <c r="K93" i="2"/>
  <c r="F93" i="2"/>
  <c r="L93" i="2" s="1"/>
  <c r="K61" i="2"/>
  <c r="K96" i="2" s="1"/>
  <c r="F61" i="2"/>
  <c r="L61" i="2" s="1"/>
  <c r="L96" i="2" s="1"/>
  <c r="K68" i="2"/>
  <c r="F68" i="2"/>
  <c r="L68" i="2" s="1"/>
  <c r="K87" i="2"/>
  <c r="F87" i="2"/>
  <c r="L87" i="2" s="1"/>
  <c r="K108" i="2"/>
  <c r="F108" i="2"/>
  <c r="L108" i="2" s="1"/>
  <c r="L135" i="2" s="1"/>
  <c r="K135" i="2" s="1"/>
  <c r="J135" i="2" s="1"/>
  <c r="J136" i="2" s="1"/>
  <c r="K113" i="2"/>
  <c r="F113" i="2"/>
  <c r="L113" i="2" s="1"/>
  <c r="L134" i="2" s="1"/>
  <c r="K118" i="2"/>
  <c r="F118" i="2"/>
  <c r="L118" i="2" s="1"/>
  <c r="K123" i="2"/>
  <c r="F123" i="2"/>
  <c r="L123" i="2" s="1"/>
  <c r="K129" i="2"/>
  <c r="F129" i="2"/>
  <c r="L129" i="2" s="1"/>
  <c r="F148" i="2"/>
  <c r="L148" i="2" s="1"/>
  <c r="F154" i="2"/>
  <c r="L154" i="2" s="1"/>
  <c r="F160" i="2"/>
  <c r="L160" i="2" s="1"/>
  <c r="F165" i="2"/>
  <c r="L165" i="2" s="1"/>
  <c r="F167" i="2"/>
  <c r="L167" i="2" s="1"/>
  <c r="K169" i="2"/>
  <c r="K189" i="2" s="1"/>
  <c r="F172" i="2"/>
  <c r="L172" i="2" s="1"/>
  <c r="K175" i="2"/>
  <c r="F178" i="2"/>
  <c r="L178" i="2" s="1"/>
  <c r="F184" i="2"/>
  <c r="L184" i="2" s="1"/>
  <c r="F187" i="2"/>
  <c r="L187" i="2" s="1"/>
  <c r="F200" i="2"/>
  <c r="L200" i="2" s="1"/>
  <c r="L224" i="2" s="1"/>
  <c r="K224" i="2" s="1"/>
  <c r="J224" i="2" s="1"/>
  <c r="J225" i="2" s="1"/>
  <c r="K203" i="2"/>
  <c r="K223" i="2" s="1"/>
  <c r="F206" i="2"/>
  <c r="L206" i="2" s="1"/>
  <c r="K209" i="2"/>
  <c r="F211" i="2"/>
  <c r="L211" i="2" s="1"/>
  <c r="F216" i="2"/>
  <c r="L216" i="2" s="1"/>
  <c r="L223" i="2" s="1"/>
  <c r="F222" i="2"/>
  <c r="L222" i="2" s="1"/>
  <c r="K65" i="2"/>
  <c r="K71" i="2"/>
  <c r="K78" i="2"/>
  <c r="K90" i="2"/>
  <c r="K105" i="2"/>
  <c r="K116" i="2"/>
  <c r="F166" i="2"/>
  <c r="F83" i="2"/>
  <c r="I18" i="1"/>
  <c r="J227" i="6" l="1"/>
  <c r="J227" i="4"/>
  <c r="J227" i="5"/>
  <c r="L97" i="2"/>
  <c r="K97" i="2" s="1"/>
  <c r="J97" i="2" s="1"/>
  <c r="J98" i="2" s="1"/>
  <c r="K134" i="2"/>
  <c r="L189" i="2"/>
  <c r="L190" i="2"/>
  <c r="K190" i="2" s="1"/>
  <c r="J190" i="2" s="1"/>
  <c r="J191" i="2" s="1"/>
  <c r="L51" i="2"/>
  <c r="L52" i="2"/>
  <c r="K52" i="2" s="1"/>
  <c r="J52" i="2" s="1"/>
  <c r="J53" i="2" s="1"/>
  <c r="J222" i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227" i="2" l="1"/>
  <c r="J134" i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<sst xmlns="http://schemas.openxmlformats.org/spreadsheetml/2006/main" count="5340" uniqueCount="199">
  <si>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</si>
  <si>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</si>
  <si>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</si>
  <si>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</si>
  <si>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</si>
  <si>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</si>
  <si>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</si>
  <si>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</si>
  <si>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I.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</si>
  <si>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</si>
  <si>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</si>
  <si>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</si>
  <si>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</si>
  <si>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</si>
  <si>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</si>
  <si>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</si>
  <si>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</si>
  <si>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>I.A.</t>
  </si>
  <si>
    <t xml:space="preserve">Licenciatura </t>
  </si>
  <si>
    <t>I.B</t>
  </si>
  <si>
    <t>Especialización (como posgrado)</t>
  </si>
  <si>
    <t>I.C</t>
  </si>
  <si>
    <t>Maestría</t>
  </si>
  <si>
    <t>I.D</t>
  </si>
  <si>
    <t>Doctorado</t>
  </si>
  <si>
    <t>SUBTOTAL</t>
  </si>
  <si>
    <t>II.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</si>
  <si>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</si>
  <si>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</si>
  <si>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</si>
  <si>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</si>
  <si>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</si>
  <si>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</si>
  <si>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II.A.</t>
  </si>
  <si>
    <t>Semestre de docencia, investigación o extensión</t>
  </si>
  <si>
    <t xml:space="preserve">En instituciones de nivel medio superior </t>
  </si>
  <si>
    <t xml:space="preserve">En instituciones de nivel superior </t>
  </si>
  <si>
    <t>II.B.</t>
  </si>
  <si>
    <t>Seis meses de trabajo profesional</t>
  </si>
  <si>
    <t xml:space="preserve">Sumas Parciales </t>
  </si>
  <si>
    <t>Puntajes máximos por columna:  37.5 puntos para columna C, 75 puntos para la suma de B y C</t>
  </si>
  <si>
    <t>III.</t>
  </si>
  <si>
    <t>ANTIGÜEDAD ACADÉMICA EN LA UNIVERSIDAD DE SONORA (max. 50 puntos)</t>
  </si>
  <si>
    <t>En el Departamento de Matemáticas</t>
  </si>
  <si>
    <t>Sólo en otros Departamentos de la FICEN o la FI</t>
  </si>
  <si>
    <t>IV.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</si>
  <si>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</si>
  <si>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</si>
  <si>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</si>
  <si>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</si>
  <si>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</si>
  <si>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</si>
  <si>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</si>
  <si>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</si>
  <si>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V.</t>
  </si>
  <si>
    <t>ACTIVIDADES GENERALES DE PRODUCTIVIDAD DOCENTE (max. 200 puntos)</t>
  </si>
  <si>
    <t>V.A.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</si>
  <si>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</si>
  <si>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</si>
  <si>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</si>
  <si>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</si>
  <si>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>V.B.</t>
  </si>
  <si>
    <t xml:space="preserve">Proyecto de Docencia </t>
  </si>
  <si>
    <t>Responsable</t>
  </si>
  <si>
    <t>Colaborador</t>
  </si>
  <si>
    <t>V.C.</t>
  </si>
  <si>
    <t>Elaboración de manuales, notas o material didáctico para un curso curricular completo</t>
  </si>
  <si>
    <t>V.D.</t>
  </si>
  <si>
    <t>Elaboración de exámenes departamentales</t>
  </si>
  <si>
    <t>V.E.</t>
  </si>
  <si>
    <t xml:space="preserve">Autor o coautor de libro </t>
  </si>
  <si>
    <t>De circulación regional o local</t>
  </si>
  <si>
    <t>De circulación nacional</t>
  </si>
  <si>
    <t>De circulación internacional</t>
  </si>
  <si>
    <t>V.F.</t>
  </si>
  <si>
    <t xml:space="preserve">Autor o coautor de capítulo de libro </t>
  </si>
  <si>
    <t>V.G.</t>
  </si>
  <si>
    <t>Traducción avalada institucionalmente</t>
  </si>
  <si>
    <t>De capítulo de libro</t>
  </si>
  <si>
    <t>De libro</t>
  </si>
  <si>
    <t>V.H.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</si>
  <si>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</si>
  <si>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</si>
  <si>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</si>
  <si>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>V.I.</t>
  </si>
  <si>
    <t xml:space="preserve">Diseño y elaboración cursos curriculares para la enseñanza en línea </t>
  </si>
  <si>
    <t>De manera sincrónica</t>
  </si>
  <si>
    <t>De manera asincrónica</t>
  </si>
  <si>
    <t>V.J.</t>
  </si>
  <si>
    <t>Impartición de un curso diseñado para la enseñanza en línea</t>
  </si>
  <si>
    <t>V.K.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</si>
  <si>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</si>
  <si>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</si>
  <si>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</si>
  <si>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</si>
  <si>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</si>
  <si>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VI.</t>
  </si>
  <si>
    <t>ACTIVIDADES GENERALES DE DIRECCIÓN Y ACOMPAÑAMIENTO A ESTUDIANTES (max. 150 puntos)</t>
  </si>
  <si>
    <t>VI.A.</t>
  </si>
  <si>
    <t>Impartición de módulos de diplomado o cursos de titulación a estudiantes de nivel superior  (puntos por hora)</t>
  </si>
  <si>
    <t>VI.B.</t>
  </si>
  <si>
    <t>Premio otorgado a estudiante por labor realizada bajo supervisión del docente</t>
  </si>
  <si>
    <t>Regional o local</t>
  </si>
  <si>
    <t>Nacional</t>
  </si>
  <si>
    <t>Internacional</t>
  </si>
  <si>
    <t>VI.C.</t>
  </si>
  <si>
    <t>Dirección de Tesis o Tesina</t>
  </si>
  <si>
    <t>Licenciatura</t>
  </si>
  <si>
    <t>VI.D.</t>
  </si>
  <si>
    <t>Asesoría de Tesis o Tesina</t>
  </si>
  <si>
    <t>VI.E.</t>
  </si>
  <si>
    <t xml:space="preserve">Asesoría en otros trabajos académicos escritos para optar por el título de licenciatura </t>
  </si>
  <si>
    <t>VI.F.</t>
  </si>
  <si>
    <t>Miembro del jurado de examen de grado</t>
  </si>
  <si>
    <t>VI.G.</t>
  </si>
  <si>
    <t>Asesor de grupos de estudiantes en programas de extensión y vinculación.</t>
  </si>
  <si>
    <t>VI.H.</t>
  </si>
  <si>
    <t xml:space="preserve">Preparación de estudiantes para competencias académicas </t>
  </si>
  <si>
    <t>Coordinador</t>
  </si>
  <si>
    <t>Asesor</t>
  </si>
  <si>
    <t>VI.I.</t>
  </si>
  <si>
    <t>Preparación de alumnos para la presentación del EGEL</t>
  </si>
  <si>
    <t>VI.J.</t>
  </si>
  <si>
    <t xml:space="preserve">Asesor de estudiantes para presentación de ponencias en evento académico </t>
  </si>
  <si>
    <t>VII.</t>
  </si>
  <si>
    <t>ACTIVIDADES GENERALES DE INVESTIGACIÓN (max. 130 puntos)</t>
  </si>
  <si>
    <t>VII.A.</t>
  </si>
  <si>
    <t>Distinción SNII Vigente</t>
  </si>
  <si>
    <t>Candidato</t>
  </si>
  <si>
    <t>Nivel 1</t>
  </si>
  <si>
    <t>Nivel 2</t>
  </si>
  <si>
    <t>Nivel 3</t>
  </si>
  <si>
    <t>VII.B.</t>
  </si>
  <si>
    <t>Otras distinciones en  investigación</t>
  </si>
  <si>
    <t>A nivel nacional</t>
  </si>
  <si>
    <t>A nivel internacional</t>
  </si>
  <si>
    <t>VII.C.</t>
  </si>
  <si>
    <t xml:space="preserve">Artículo publicado en revista de catálogo </t>
  </si>
  <si>
    <t xml:space="preserve">De circulación nacional </t>
  </si>
  <si>
    <t xml:space="preserve">De circulación internacional </t>
  </si>
  <si>
    <t>VII.D.</t>
  </si>
  <si>
    <t>Artículo publicado en revista con arbitraje</t>
  </si>
  <si>
    <t>VII.E.</t>
  </si>
  <si>
    <t xml:space="preserve">Participación como árbitro en publicaciones </t>
  </si>
  <si>
    <t>VII.F.</t>
  </si>
  <si>
    <t>Participación como árbitro en ponencias</t>
  </si>
  <si>
    <t xml:space="preserve">En evento nacional </t>
  </si>
  <si>
    <t xml:space="preserve">En evento internacional </t>
  </si>
  <si>
    <t>VII.G.</t>
  </si>
  <si>
    <t>Conferencia por invitación</t>
  </si>
  <si>
    <t>En evento regional o local</t>
  </si>
  <si>
    <t>En evento nacional</t>
  </si>
  <si>
    <t>En evento internacional</t>
  </si>
  <si>
    <t>VII.H.</t>
  </si>
  <si>
    <t xml:space="preserve">Ponencia </t>
  </si>
  <si>
    <t>VII.I.</t>
  </si>
  <si>
    <t>Cartel</t>
  </si>
  <si>
    <t>VII.J.</t>
  </si>
  <si>
    <t>Proyecto de investigación financiado por instancias regionales o locales</t>
  </si>
  <si>
    <t>VII.K.</t>
  </si>
  <si>
    <t>Proyecto de investigación financiado por instancias nacionales o internacionales</t>
  </si>
  <si>
    <t>VII.L.</t>
  </si>
  <si>
    <t xml:space="preserve">Obtención de patentes </t>
  </si>
  <si>
    <t>Solicitud</t>
  </si>
  <si>
    <t>Obtención</t>
  </si>
  <si>
    <t>VII.M.</t>
  </si>
  <si>
    <t>Elaboración de Software con aplicación en el área de desempeño del docente</t>
  </si>
  <si>
    <t>VII.N.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</si>
  <si>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</si>
  <si>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</si>
  <si>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</si>
  <si>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</si>
  <si>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VIII.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</si>
  <si>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</si>
  <si>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</si>
  <si>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</si>
  <si>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</si>
  <si>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VIII.A.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</si>
  <si>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</si>
  <si>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</si>
  <si>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</si>
  <si>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</si>
  <si>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</si>
  <si>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VIII.B.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</si>
  <si>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</si>
  <si>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</si>
  <si>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</si>
  <si>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</si>
  <si>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VIII.C.</t>
  </si>
  <si>
    <t>Organización de evento o congreso académico</t>
  </si>
  <si>
    <t>VIII.D.</t>
  </si>
  <si>
    <t>Colaboración en evento o congreso académico</t>
  </si>
  <si>
    <t>VIII.E.</t>
  </si>
  <si>
    <t xml:space="preserve">Organización de eventos académicos de difusión y extensión </t>
  </si>
  <si>
    <t>VIII.F.</t>
  </si>
  <si>
    <t>Producción de materiales para actividades de difusión</t>
  </si>
  <si>
    <t>VIII.G.</t>
  </si>
  <si>
    <t>Responsable de proyecto de colaboración o de prestación de servicios con el sector privado, público o social.</t>
  </si>
  <si>
    <t>PUNTUACIÓN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</si>
</sst>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88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" fillId="5" borderId="3" xfId="2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" fillId="5" borderId="3" xfId="2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170</xdr:row>
      <xdr:rowOff>54881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700D1C-3099-4EBB-8806-9908A404AD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3243988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239</xdr:row>
      <xdr:rowOff>112031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7091E8-564F-42CD-8B63-D37673994F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4564153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333</xdr:row>
      <xdr:rowOff>16781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D62FA9-1205-49DE-994F-93F8F00160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3453281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426</xdr:row>
      <xdr:rowOff>112031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AA6828F-9A6E-4ECB-8B24-B12D66C98A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8126503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520</xdr:row>
      <xdr:rowOff>16781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7411FE-6E8F-40D3-8975-EBF38C10CE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99076781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613</xdr:row>
      <xdr:rowOff>112031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AED196-0D26-4687-8E56-6E092E6256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1168885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DFEA61-AC73-48D8-8523-6E2CC1742D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41</xdr:row>
      <xdr:rowOff>83456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26B601-8790-416F-8FAA-FAE9F53DC9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78939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54</xdr:row>
      <xdr:rowOff>178706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D1C4140-A6A3-4003-B9EF-A0002A4DA8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104657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81</xdr:row>
      <xdr:rowOff>169181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CACAD3-C3E2-495E-9FC8-98C393CB60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155996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41</xdr:row>
      <xdr:rowOff>83456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48A0DF1-819F-4F29-8077-A7E8BAA6A8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78939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54</xdr:row>
      <xdr:rowOff>178706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E5AEE4-A2BF-43C7-A5DF-55F2B070383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1046570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81</xdr:row>
      <xdr:rowOff>169181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B88EB-4720-4F62-B420-58E69DB723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1559968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117</xdr:row>
      <xdr:rowOff>102506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34F928-BB9E-45E4-B44E-47DB39BD4E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22391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opLeftCell="A220" zoomScaleNormal="100" zoomScaleSheetLayoutView="100" zoomScalePageLayoutView="140" workbookViewId="0">
      <selection activeCell="I31" sqref="I31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19">
        <v>30</v>
      </c>
      <c r="F17" s="19">
        <v>0</v>
      </c>
      <c r="G17" s="5"/>
      <c r="H17" s="5">
        <v>1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19">
        <v>45</v>
      </c>
      <c r="F18" s="19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19">
        <v>100</v>
      </c>
      <c r="F19" s="19">
        <v>35</v>
      </c>
      <c r="G19" s="5"/>
      <c r="H19" s="5">
        <v>1</v>
      </c>
      <c r="I19" s="140">
        <f>MAX(G19*E19,H19*F19)</f>
        <v>35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19">
        <v>200</v>
      </c>
      <c r="F20" s="19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35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21" t="s">
        <v>15</v>
      </c>
      <c r="K26" s="21" t="s">
        <v>16</v>
      </c>
      <c r="L26" s="2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21" t="s">
        <v>15</v>
      </c>
      <c r="K27" s="21" t="s">
        <v>16</v>
      </c>
      <c r="L27" s="2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36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>
        <v>3.5</v>
      </c>
      <c r="J30" s="19">
        <f t="shared" si="1"/>
        <v>0</v>
      </c>
      <c r="K30" s="19">
        <f t="shared" si="1"/>
        <v>0</v>
      </c>
      <c r="L30" s="19">
        <f t="shared" si="1"/>
        <v>4.375</v>
      </c>
    </row>
    <row r="31" spans="1:12" ht="31.5">
      <c r="A31" s="2"/>
      <c r="B31" s="63" t="s">
        <v>37</v>
      </c>
      <c r="C31" s="18" t="s">
        <v>38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>
        <v>2</v>
      </c>
      <c r="J31" s="19">
        <f t="shared" si="1"/>
        <v>0</v>
      </c>
      <c r="K31" s="19">
        <f t="shared" si="1"/>
        <v>0</v>
      </c>
      <c r="L31" s="19">
        <f t="shared" si="1"/>
        <v>1.25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0</v>
      </c>
      <c r="L32" s="59">
        <f>SUM(L29:L31)</f>
        <v>5.625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0</v>
      </c>
      <c r="L33" s="59">
        <f>MIN(37.5,SUM(L29:L31))</f>
        <v>5.625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5.625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19">
        <v>2</v>
      </c>
      <c r="E40" s="19">
        <f>D40/2</f>
        <v>1</v>
      </c>
      <c r="F40" s="150"/>
      <c r="G40" s="164"/>
      <c r="H40" s="150">
        <v>3.5</v>
      </c>
      <c r="I40" s="151"/>
      <c r="J40" s="159">
        <f>F40*D40+H40*E40</f>
        <v>3.5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3.5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11" t="s">
        <v>32</v>
      </c>
      <c r="J46" s="21" t="s">
        <v>15</v>
      </c>
      <c r="K46" s="21" t="s">
        <v>16</v>
      </c>
      <c r="L46" s="21" t="s">
        <v>32</v>
      </c>
    </row>
    <row r="47" spans="1:12" ht="51.75" customHeight="1">
      <c r="A47" s="2"/>
      <c r="B47" s="63"/>
      <c r="C47" s="6" t="s">
        <v>49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40</v>
      </c>
      <c r="J47" s="19">
        <f>G47*D47</f>
        <v>0</v>
      </c>
      <c r="K47" s="19">
        <f>H47*E47</f>
        <v>0</v>
      </c>
      <c r="L47" s="19">
        <f>I47*F47</f>
        <v>0.5</v>
      </c>
    </row>
    <row r="48" spans="1:12" ht="66.75" customHeight="1">
      <c r="A48" s="2"/>
      <c r="B48" s="63"/>
      <c r="C48" s="6" t="s">
        <v>50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310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3.1</v>
      </c>
    </row>
    <row r="49" spans="1:12" ht="37.5" customHeight="1">
      <c r="A49" s="2"/>
      <c r="B49" s="63"/>
      <c r="C49" s="6" t="s">
        <v>51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52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7">SUM(J47:J50)</f>
        <v>0</v>
      </c>
      <c r="K51" s="60">
        <f t="shared" si="7"/>
        <v>0</v>
      </c>
      <c r="L51" s="60">
        <f>SUM(L47:L50)</f>
        <v>3.6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3.6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3.6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23" t="s">
        <v>15</v>
      </c>
      <c r="E58" s="23" t="s">
        <v>16</v>
      </c>
      <c r="F58" s="23" t="s">
        <v>32</v>
      </c>
      <c r="G58" s="23" t="s">
        <v>15</v>
      </c>
      <c r="H58" s="23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ref="E63:E65" si="13">D63/2</f>
        <v>0.5</v>
      </c>
      <c r="F63" s="104">
        <f t="shared" ref="F63:F65" si="14">E63/2</f>
        <v>0.25</v>
      </c>
      <c r="G63" s="104"/>
      <c r="H63" s="104"/>
      <c r="I63" s="104"/>
      <c r="J63" s="104">
        <f t="shared" ref="J63" si="15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72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ref="E76:E78" si="35">D76/2</f>
        <v>0.5</v>
      </c>
      <c r="F76" s="104">
        <f t="shared" ref="F76:F78" si="36">E76/2</f>
        <v>0.25</v>
      </c>
      <c r="G76" s="104"/>
      <c r="H76" s="104"/>
      <c r="I76" s="104"/>
      <c r="J76" s="104">
        <f t="shared" ref="J76" si="37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72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41"/>
        <v>0.5</v>
      </c>
      <c r="F80" s="104">
        <f t="shared" si="42"/>
        <v>0.25</v>
      </c>
      <c r="G80" s="104"/>
      <c r="H80" s="104"/>
      <c r="I80" s="104"/>
      <c r="J80" s="104">
        <f t="shared" ref="J80" si="43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ref="E83:F84" si="48">D83/2</f>
        <v>0.05</v>
      </c>
      <c r="F83" s="104">
        <f t="shared" si="48"/>
        <v>2.5000000000000001E-2</v>
      </c>
      <c r="G83" s="104"/>
      <c r="H83" s="104"/>
      <c r="I83" s="104"/>
      <c r="J83" s="104">
        <f t="shared" ref="J83" si="49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ref="E86:E88" si="55">D86/2</f>
        <v>0.25</v>
      </c>
      <c r="F86" s="104">
        <f t="shared" ref="F86:F88" si="56">E86/2</f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93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94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23" t="s">
        <v>15</v>
      </c>
      <c r="E104" s="23" t="s">
        <v>16</v>
      </c>
      <c r="F104" s="23" t="s">
        <v>32</v>
      </c>
      <c r="G104" s="23" t="s">
        <v>15</v>
      </c>
      <c r="H104" s="23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38" t="s">
        <v>99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41" t="s">
        <v>102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22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22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24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22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24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103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104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22" t="s">
        <v>15</v>
      </c>
      <c r="E141" s="23" t="s">
        <v>16</v>
      </c>
      <c r="F141" s="23" t="s">
        <v>32</v>
      </c>
      <c r="G141" s="23" t="s">
        <v>15</v>
      </c>
      <c r="H141" s="23" t="s">
        <v>16</v>
      </c>
      <c r="I141" s="24" t="s">
        <v>32</v>
      </c>
      <c r="J141" s="47" t="s">
        <v>15</v>
      </c>
      <c r="K141" s="47" t="s">
        <v>16</v>
      </c>
      <c r="L141" s="47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41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41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41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151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152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ref="E166:F169" si="144">D166/2</f>
        <v>0.125</v>
      </c>
      <c r="F166" s="177">
        <f t="shared" si="144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41" t="s">
        <v>150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1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6.25E-2</v>
      </c>
    </row>
    <row r="168" spans="1:12" ht="18.75">
      <c r="A168" s="2"/>
      <c r="B168" s="63"/>
      <c r="C168" s="41" t="s">
        <v>151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152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41" t="s">
        <v>150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1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2.5000000000000001E-2</v>
      </c>
    </row>
    <row r="172" spans="1:12" ht="18.75">
      <c r="A172" s="2"/>
      <c r="B172" s="63"/>
      <c r="C172" s="41" t="s">
        <v>151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152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41" t="s">
        <v>63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64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41" t="s">
        <v>63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64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41" t="s">
        <v>163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164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41" t="s">
        <v>63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64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41" t="s">
        <v>169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170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177">SUM(K148:K188)</f>
        <v>0</v>
      </c>
      <c r="L189" s="60">
        <f>SUM(L148:L188)</f>
        <v>8.7499999999999994E-2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8.7499999999999994E-2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8.7499999999999994E-2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23" t="s">
        <v>15</v>
      </c>
      <c r="E196" s="23" t="s">
        <v>16</v>
      </c>
      <c r="F196" s="23" t="s">
        <v>32</v>
      </c>
      <c r="G196" s="23" t="s">
        <v>15</v>
      </c>
      <c r="H196" s="23" t="s">
        <v>16</v>
      </c>
      <c r="I196" s="42" t="s">
        <v>32</v>
      </c>
      <c r="J196" s="47" t="s">
        <v>15</v>
      </c>
      <c r="K196" s="47" t="s">
        <v>16</v>
      </c>
      <c r="L196" s="47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181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186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103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103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104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64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8.75">
      <c r="A226" s="2"/>
      <c r="B226" s="63"/>
    </row>
    <row r="227" spans="1:12" ht="18.75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47.8125</v>
      </c>
      <c r="K227" s="168"/>
      <c r="L227" s="169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AD449-859F-4AB6-AA9F-4DF9EE1EE6EC}">
  <dimension ref="A1:L227"/>
  <sheetViews>
    <sheetView workbookViewId="0">
      <selection activeCell="P15" sqref="P15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/>
      <c r="H17" s="5">
        <v>1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/>
      <c r="I19" s="140">
        <f>MAX(G19*E19,H19*F19)</f>
        <v>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/>
      <c r="I29" s="4"/>
      <c r="J29" s="95">
        <f t="shared" ref="J29:L31" si="1">G29*D29</f>
        <v>0</v>
      </c>
      <c r="K29" s="95">
        <f t="shared" si="1"/>
        <v>0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/>
      <c r="H30" s="4"/>
      <c r="I30" s="4"/>
      <c r="J30" s="95">
        <f t="shared" si="1"/>
        <v>0</v>
      </c>
      <c r="K30" s="95">
        <f t="shared" si="1"/>
        <v>0</v>
      </c>
      <c r="L30" s="95">
        <f t="shared" si="1"/>
        <v>0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0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/>
      <c r="G40" s="164"/>
      <c r="H40" s="150"/>
      <c r="I40" s="151"/>
      <c r="J40" s="159">
        <f>F40*D40+H40*E40</f>
        <v>0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0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/>
      <c r="I47" s="7"/>
      <c r="J47" s="95">
        <f>G47*D47</f>
        <v>0</v>
      </c>
      <c r="K47" s="95">
        <f>H47*E47</f>
        <v>0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/>
      <c r="J48" s="95">
        <f t="shared" ref="J48:L50" si="4">G48*D48</f>
        <v>0</v>
      </c>
      <c r="K48" s="95">
        <f t="shared" si="4"/>
        <v>0</v>
      </c>
      <c r="L48" s="95">
        <f t="shared" si="4"/>
        <v>0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/>
      <c r="J49" s="95">
        <f t="shared" si="4"/>
        <v>0</v>
      </c>
      <c r="K49" s="95">
        <f t="shared" si="4"/>
        <v>0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0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/>
      <c r="I167" s="50"/>
      <c r="J167" s="103">
        <f t="shared" ref="J167:L169" si="57">G167*D167</f>
        <v>0</v>
      </c>
      <c r="K167" s="103">
        <f t="shared" si="57"/>
        <v>0</v>
      </c>
      <c r="L167" s="103">
        <f t="shared" si="57"/>
        <v>0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/>
      <c r="I168" s="51"/>
      <c r="J168" s="103">
        <f t="shared" si="57"/>
        <v>0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0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0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troducir 0 o 1" promptTitle="Atención" prompt="Insertar 0 o 1" sqref="G17:H20" xr:uid="{224A3CBD-A22A-472B-B563-252E158FC66E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F0FFC8E5-5F71-450D-AFC1-00DD18F4C454}">
      <formula1>0</formula1>
      <formula2>1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567DB-9250-4C02-A1EA-3D8FDDF316E1}">
  <dimension ref="A1:L227"/>
  <sheetViews>
    <sheetView topLeftCell="B205" workbookViewId="0">
      <selection activeCell="I213" sqref="I213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>
        <v>1</v>
      </c>
      <c r="H17" s="5"/>
      <c r="I17" s="140">
        <f>MAX(G17*E17,H17*F17)</f>
        <v>30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/>
      <c r="I19" s="140">
        <f>MAX(G19*E19,H19*F19)</f>
        <v>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30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>
        <v>3.3</v>
      </c>
      <c r="I29" s="4"/>
      <c r="J29" s="95">
        <f t="shared" ref="J29:L31" si="1">G29*D29</f>
        <v>0</v>
      </c>
      <c r="K29" s="95">
        <f t="shared" si="1"/>
        <v>4.125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/>
      <c r="H30" s="4">
        <v>3.6</v>
      </c>
      <c r="I30" s="4"/>
      <c r="J30" s="95">
        <f t="shared" si="1"/>
        <v>0</v>
      </c>
      <c r="K30" s="95">
        <f t="shared" si="1"/>
        <v>9</v>
      </c>
      <c r="L30" s="95">
        <f t="shared" si="1"/>
        <v>0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13.125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13.125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13.125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>
        <v>3.6</v>
      </c>
      <c r="G40" s="164"/>
      <c r="H40" s="150"/>
      <c r="I40" s="151"/>
      <c r="J40" s="159">
        <f>F40*D40+H40*E40</f>
        <v>7.2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7.2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>
        <v>46</v>
      </c>
      <c r="I47" s="7"/>
      <c r="J47" s="95">
        <f>G47*D47</f>
        <v>0</v>
      </c>
      <c r="K47" s="95">
        <f>H47*E47</f>
        <v>1.1500000000000001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>
        <v>120</v>
      </c>
      <c r="J48" s="95">
        <f t="shared" ref="J48:L50" si="4">G48*D48</f>
        <v>0</v>
      </c>
      <c r="K48" s="95">
        <f t="shared" si="4"/>
        <v>0</v>
      </c>
      <c r="L48" s="95">
        <f t="shared" si="4"/>
        <v>1.2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>
        <v>4</v>
      </c>
      <c r="J49" s="95">
        <f t="shared" si="4"/>
        <v>0</v>
      </c>
      <c r="K49" s="95">
        <f t="shared" si="4"/>
        <v>0</v>
      </c>
      <c r="L49" s="95">
        <f t="shared" si="4"/>
        <v>2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1.1500000000000001</v>
      </c>
      <c r="L51" s="60">
        <f>SUM(L47:L50)</f>
        <v>3.2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1.1500000000000001</v>
      </c>
      <c r="L52" s="60">
        <f>MIN(15,SUM(L47:L50))</f>
        <v>3.2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4.3500000000000005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>
        <v>6</v>
      </c>
      <c r="I167" s="50"/>
      <c r="J167" s="103">
        <f t="shared" ref="J167:L169" si="57">G167*D167</f>
        <v>0</v>
      </c>
      <c r="K167" s="103">
        <f t="shared" si="57"/>
        <v>0.75</v>
      </c>
      <c r="L167" s="103">
        <f t="shared" si="57"/>
        <v>0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>
        <v>3</v>
      </c>
      <c r="I168" s="51"/>
      <c r="J168" s="103">
        <f t="shared" si="57"/>
        <v>0</v>
      </c>
      <c r="K168" s="103">
        <f t="shared" si="57"/>
        <v>0.75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>
        <v>2</v>
      </c>
      <c r="I169" s="94"/>
      <c r="J169" s="103">
        <f t="shared" si="57"/>
        <v>0</v>
      </c>
      <c r="K169" s="103">
        <f t="shared" si="57"/>
        <v>0.75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>
        <v>2</v>
      </c>
      <c r="I172" s="94"/>
      <c r="J172" s="103">
        <f t="shared" si="59"/>
        <v>0</v>
      </c>
      <c r="K172" s="103">
        <f t="shared" si="59"/>
        <v>0.2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2.4500000000000002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2.4500000000000002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2.4500000000000002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>
        <v>0</v>
      </c>
      <c r="H213" s="58">
        <v>0</v>
      </c>
      <c r="I213" s="58">
        <v>0</v>
      </c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>
        <v>2</v>
      </c>
      <c r="I214" s="7"/>
      <c r="J214" s="103">
        <f t="shared" si="80"/>
        <v>0</v>
      </c>
      <c r="K214" s="103">
        <f t="shared" si="80"/>
        <v>1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1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1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1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58.125000000000007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43B9674B-1208-4A2C-8B34-07BF638FE78C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E66817A2-806B-4A53-8E11-52F14CAA2D59}">
      <formula1>0</formula1>
      <formula2>1</formula2>
    </dataValidation>
  </dataValidation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F19CB-F730-43B3-BD70-1716A08EB826}">
  <dimension ref="A1:L227"/>
  <sheetViews>
    <sheetView topLeftCell="A4" workbookViewId="0">
      <selection activeCell="N15" sqref="N15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/>
      <c r="H17" s="5">
        <v>0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>
        <v>1</v>
      </c>
      <c r="I19" s="140">
        <f>MAX(G19*E19,H19*F19)</f>
        <v>35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>
        <v>1</v>
      </c>
      <c r="I20" s="140">
        <f>MAX(G20*E20,H20*F20)</f>
        <v>70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 t="str">
        <f>IF(OR(G17=1,H17=1), MAX(I17:J20),"No cumple requisito")</f>
        <v>No cumple requisito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/>
      <c r="I29" s="4">
        <v>4</v>
      </c>
      <c r="J29" s="95">
        <f t="shared" ref="J29:L31" si="1">G29*D29</f>
        <v>0</v>
      </c>
      <c r="K29" s="95">
        <f t="shared" si="1"/>
        <v>0</v>
      </c>
      <c r="L29" s="95">
        <f t="shared" si="1"/>
        <v>2.5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/>
      <c r="H30" s="4"/>
      <c r="I30" s="4">
        <v>0.6</v>
      </c>
      <c r="J30" s="95">
        <f t="shared" si="1"/>
        <v>0</v>
      </c>
      <c r="K30" s="95">
        <f t="shared" si="1"/>
        <v>0</v>
      </c>
      <c r="L30" s="95">
        <f t="shared" si="1"/>
        <v>0.75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0</v>
      </c>
      <c r="L32" s="59">
        <f>SUM(L29:L31)</f>
        <v>3.25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0</v>
      </c>
      <c r="L33" s="59">
        <f>MIN(37.5,SUM(L29:L31))</f>
        <v>3.25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3.25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/>
      <c r="G40" s="164"/>
      <c r="H40" s="150"/>
      <c r="I40" s="151"/>
      <c r="J40" s="159">
        <f>F40*D40+H40*E40</f>
        <v>0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0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/>
      <c r="I47" s="7"/>
      <c r="J47" s="95">
        <f>G47*D47</f>
        <v>0</v>
      </c>
      <c r="K47" s="95">
        <f>H47*E47</f>
        <v>0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/>
      <c r="J48" s="95">
        <f t="shared" ref="J48:L50" si="4">G48*D48</f>
        <v>0</v>
      </c>
      <c r="K48" s="95">
        <f t="shared" si="4"/>
        <v>0</v>
      </c>
      <c r="L48" s="95">
        <f t="shared" si="4"/>
        <v>0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/>
      <c r="J49" s="95">
        <f t="shared" si="4"/>
        <v>0</v>
      </c>
      <c r="K49" s="95">
        <f t="shared" si="4"/>
        <v>0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0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>
        <v>1</v>
      </c>
      <c r="J120" s="37">
        <f t="shared" ref="J120:L123" si="37">G120*D120</f>
        <v>0</v>
      </c>
      <c r="K120" s="37">
        <f t="shared" si="37"/>
        <v>0</v>
      </c>
      <c r="L120" s="37">
        <f t="shared" si="37"/>
        <v>0.5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0.5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0.5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0.5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>
        <v>2</v>
      </c>
      <c r="J152" s="37">
        <f t="shared" si="48"/>
        <v>0</v>
      </c>
      <c r="K152" s="37">
        <f t="shared" si="48"/>
        <v>0</v>
      </c>
      <c r="L152" s="37">
        <f t="shared" si="48"/>
        <v>4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>
        <v>1</v>
      </c>
      <c r="J154" s="37">
        <f t="shared" ref="J154:L155" si="50">G154*D154</f>
        <v>0</v>
      </c>
      <c r="K154" s="37">
        <f t="shared" si="50"/>
        <v>0</v>
      </c>
      <c r="L154" s="37">
        <f t="shared" si="50"/>
        <v>0.25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>
        <v>3</v>
      </c>
      <c r="J163" s="37">
        <f t="shared" ref="J163:L165" si="56">G163*D163</f>
        <v>0</v>
      </c>
      <c r="K163" s="37">
        <f t="shared" si="56"/>
        <v>0</v>
      </c>
      <c r="L163" s="37">
        <f t="shared" si="56"/>
        <v>0.375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/>
      <c r="I167" s="50">
        <v>3</v>
      </c>
      <c r="J167" s="103">
        <f t="shared" ref="J167:L169" si="57">G167*D167</f>
        <v>0</v>
      </c>
      <c r="K167" s="103">
        <f t="shared" si="57"/>
        <v>0</v>
      </c>
      <c r="L167" s="103">
        <f t="shared" si="57"/>
        <v>0.1875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/>
      <c r="I168" s="51"/>
      <c r="J168" s="103">
        <f t="shared" si="57"/>
        <v>0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>
        <v>1</v>
      </c>
      <c r="J173" s="103">
        <f t="shared" si="59"/>
        <v>0</v>
      </c>
      <c r="K173" s="103">
        <f t="shared" si="59"/>
        <v>0</v>
      </c>
      <c r="L173" s="103">
        <f t="shared" si="59"/>
        <v>7.4999999999999997E-2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</v>
      </c>
      <c r="L189" s="60">
        <f>SUM(L148:L188)</f>
        <v>4.8875000000000002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4.8875000000000002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4.8875000000000002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 t="e">
        <f>J225+J98+J34+I21+J191+J53+J41+J136</f>
        <v>#VALUE!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troducir 0 o 1" promptTitle="Atención" prompt="Insertar 0 o 1" sqref="G17:H20" xr:uid="{86DD3EF0-E82D-4F94-BF26-5A8463B03D09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A075B5AE-D7EA-4ADB-8958-E43CE98D41EB}">
      <formula1>0</formula1>
      <formula2>1</formula2>
    </dataValidation>
  </dataValidation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22DEF-CC8C-4A45-AB70-905392FC9DBA}">
  <dimension ref="A1:L227"/>
  <sheetViews>
    <sheetView topLeftCell="A214" workbookViewId="0">
      <selection activeCell="O33" sqref="O33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>
        <v>1</v>
      </c>
      <c r="H17" s="5"/>
      <c r="I17" s="140">
        <f>MAX(G17*E17,H17*F17)</f>
        <v>30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/>
      <c r="I19" s="140">
        <f>MAX(G19*E19,H19*F19)</f>
        <v>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30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>
        <v>4</v>
      </c>
      <c r="I29" s="4"/>
      <c r="J29" s="95">
        <f t="shared" ref="J29:L31" si="1">G29*D29</f>
        <v>0</v>
      </c>
      <c r="K29" s="95">
        <f t="shared" si="1"/>
        <v>5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/>
      <c r="H30" s="4"/>
      <c r="I30" s="4"/>
      <c r="J30" s="95">
        <f t="shared" si="1"/>
        <v>0</v>
      </c>
      <c r="K30" s="95">
        <f t="shared" si="1"/>
        <v>0</v>
      </c>
      <c r="L30" s="95">
        <f t="shared" si="1"/>
        <v>0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>
        <v>1.1599999999999999</v>
      </c>
      <c r="I31" s="4"/>
      <c r="J31" s="95">
        <f t="shared" si="1"/>
        <v>0</v>
      </c>
      <c r="K31" s="95">
        <f t="shared" si="1"/>
        <v>1.45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6.45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6.45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6.45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/>
      <c r="G40" s="164"/>
      <c r="H40" s="150"/>
      <c r="I40" s="151"/>
      <c r="J40" s="159">
        <f>F40*D40+H40*E40</f>
        <v>0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0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>
        <v>52</v>
      </c>
      <c r="I47" s="7"/>
      <c r="J47" s="95">
        <f>G47*D47</f>
        <v>0</v>
      </c>
      <c r="K47" s="95">
        <f>H47*E47</f>
        <v>1.3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/>
      <c r="J48" s="95">
        <f t="shared" ref="J48:L50" si="4">G48*D48</f>
        <v>0</v>
      </c>
      <c r="K48" s="95">
        <f t="shared" si="4"/>
        <v>0</v>
      </c>
      <c r="L48" s="95">
        <f t="shared" si="4"/>
        <v>0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>
        <v>5</v>
      </c>
      <c r="I49" s="7"/>
      <c r="J49" s="95">
        <f t="shared" si="4"/>
        <v>0</v>
      </c>
      <c r="K49" s="95">
        <f t="shared" si="4"/>
        <v>5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6.3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6.3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6.3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>
        <v>1</v>
      </c>
      <c r="J65" s="27">
        <f t="shared" si="9"/>
        <v>0</v>
      </c>
      <c r="K65" s="27">
        <f t="shared" si="9"/>
        <v>0</v>
      </c>
      <c r="L65" s="27">
        <f t="shared" si="9"/>
        <v>0.375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0.375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0.375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0.375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/>
      <c r="I167" s="50"/>
      <c r="J167" s="103">
        <f t="shared" ref="J167:L169" si="57">G167*D167</f>
        <v>0</v>
      </c>
      <c r="K167" s="103">
        <f t="shared" si="57"/>
        <v>0</v>
      </c>
      <c r="L167" s="103">
        <f t="shared" si="57"/>
        <v>0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>
        <v>1</v>
      </c>
      <c r="H168" s="51"/>
      <c r="I168" s="51"/>
      <c r="J168" s="103">
        <f t="shared" si="57"/>
        <v>0.5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>
        <v>1</v>
      </c>
      <c r="H172" s="94"/>
      <c r="I172" s="94"/>
      <c r="J172" s="103">
        <f t="shared" si="59"/>
        <v>0.2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0.7</v>
      </c>
      <c r="K189" s="60">
        <f t="shared" ref="K189" si="70">SUM(K148:K188)</f>
        <v>0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0.7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0.7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>
        <v>2</v>
      </c>
      <c r="I216" s="34"/>
      <c r="J216" s="49">
        <f t="shared" si="80"/>
        <v>0</v>
      </c>
      <c r="K216" s="49">
        <f t="shared" si="80"/>
        <v>1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1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1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1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44.825000000000003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83CCD900-D51D-4B72-8B9A-B94C6C36501D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969E64FC-9697-4F3E-B67E-3D7F6FDEC137}">
      <formula1>0</formula1>
      <formula2>1</formula2>
    </dataValidation>
  </dataValidation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1B55D-64B2-49A8-A84D-D90EA66081AB}">
  <dimension ref="A1:L227"/>
  <sheetViews>
    <sheetView topLeftCell="A208" workbookViewId="0">
      <selection activeCell="H29" sqref="H29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>
        <v>1</v>
      </c>
      <c r="H17" s="5"/>
      <c r="I17" s="140">
        <f>MAX(G17*E17,H17*F17)</f>
        <v>30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/>
      <c r="I19" s="140">
        <f>MAX(G19*E19,H19*F19)</f>
        <v>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30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>
        <v>0.6</v>
      </c>
      <c r="I29" s="4"/>
      <c r="J29" s="95">
        <f t="shared" ref="J29:L31" si="1">G29*D29</f>
        <v>0</v>
      </c>
      <c r="K29" s="95">
        <f t="shared" si="1"/>
        <v>0.75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>
        <v>2</v>
      </c>
      <c r="H30" s="4">
        <v>3.5</v>
      </c>
      <c r="I30" s="4"/>
      <c r="J30" s="95">
        <f t="shared" si="1"/>
        <v>10</v>
      </c>
      <c r="K30" s="95">
        <f t="shared" si="1"/>
        <v>8.75</v>
      </c>
      <c r="L30" s="95">
        <f t="shared" si="1"/>
        <v>0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10</v>
      </c>
      <c r="K32" s="59">
        <f t="shared" si="2"/>
        <v>9.5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10</v>
      </c>
      <c r="K33" s="59">
        <f>MIN(75-L33,SUM(K29:K31))</f>
        <v>9.5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19.5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>
        <v>4.5999999999999996</v>
      </c>
      <c r="G40" s="164"/>
      <c r="H40" s="150"/>
      <c r="I40" s="151"/>
      <c r="J40" s="159">
        <f>F40*D40+H40*E40</f>
        <v>9.1999999999999993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9.1999999999999993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/>
      <c r="I47" s="7"/>
      <c r="J47" s="95">
        <f>G47*D47</f>
        <v>0</v>
      </c>
      <c r="K47" s="95">
        <f>H47*E47</f>
        <v>0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/>
      <c r="J48" s="95">
        <f t="shared" ref="J48:L50" si="4">G48*D48</f>
        <v>0</v>
      </c>
      <c r="K48" s="95">
        <f t="shared" si="4"/>
        <v>0</v>
      </c>
      <c r="L48" s="95">
        <f t="shared" si="4"/>
        <v>0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>
        <v>5</v>
      </c>
      <c r="I49" s="7"/>
      <c r="J49" s="95">
        <f t="shared" si="4"/>
        <v>0</v>
      </c>
      <c r="K49" s="95">
        <f t="shared" si="4"/>
        <v>5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5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5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5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>
        <v>1</v>
      </c>
      <c r="I125" s="43"/>
      <c r="J125" s="37">
        <f t="shared" ref="J125:L126" si="39">G125*D125</f>
        <v>0</v>
      </c>
      <c r="K125" s="37">
        <f t="shared" si="39"/>
        <v>0.5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>
        <v>2</v>
      </c>
      <c r="I126" s="34"/>
      <c r="J126" s="27">
        <f t="shared" si="39"/>
        <v>0</v>
      </c>
      <c r="K126" s="27">
        <f t="shared" si="39"/>
        <v>0.5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1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1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1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>
        <v>2</v>
      </c>
      <c r="I167" s="50"/>
      <c r="J167" s="103">
        <f t="shared" ref="J167:L169" si="57">G167*D167</f>
        <v>0</v>
      </c>
      <c r="K167" s="103">
        <f t="shared" si="57"/>
        <v>0.25</v>
      </c>
      <c r="L167" s="103">
        <f t="shared" si="57"/>
        <v>0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/>
      <c r="I168" s="51"/>
      <c r="J168" s="103">
        <f t="shared" si="57"/>
        <v>0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0.25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0.25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0.25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64.95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troducir 0 o 1" promptTitle="Atención" prompt="Insertar 0 o 1" sqref="G17:H20" xr:uid="{8E652130-92D4-4090-B800-AAE06E16B55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942A6369-E9EC-47A8-9D73-B3BE24CC4EC9}">
      <formula1>0</formula1>
      <formula2>1</formula2>
    </dataValidation>
  </dataValidation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20DCB-7EF9-4285-A8F9-155A6945F4F6}">
  <dimension ref="A1:L227"/>
  <sheetViews>
    <sheetView tabSelected="1" topLeftCell="A217" workbookViewId="0">
      <selection activeCell="N171" sqref="N171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/>
      <c r="H17" s="5">
        <v>1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>
        <v>1</v>
      </c>
      <c r="I19" s="140">
        <f>MAX(G19*E19,H19*F19)</f>
        <v>35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35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/>
      <c r="I29" s="4"/>
      <c r="J29" s="95">
        <f t="shared" ref="J29:L31" si="1">G29*D29</f>
        <v>0</v>
      </c>
      <c r="K29" s="95">
        <f t="shared" si="1"/>
        <v>0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/>
      <c r="H30" s="4">
        <v>13</v>
      </c>
      <c r="I30" s="4">
        <v>14</v>
      </c>
      <c r="J30" s="95">
        <f t="shared" si="1"/>
        <v>0</v>
      </c>
      <c r="K30" s="95">
        <f t="shared" si="1"/>
        <v>32.5</v>
      </c>
      <c r="L30" s="95">
        <f t="shared" si="1"/>
        <v>17.5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32.5</v>
      </c>
      <c r="L32" s="59">
        <f>SUM(L29:L31)</f>
        <v>17.5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32.5</v>
      </c>
      <c r="L33" s="59">
        <f>MIN(37.5,SUM(L29:L31))</f>
        <v>17.5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50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>
        <v>13</v>
      </c>
      <c r="G40" s="164"/>
      <c r="H40" s="150">
        <v>14</v>
      </c>
      <c r="I40" s="151"/>
      <c r="J40" s="159">
        <f>F40*D40+H40*E40</f>
        <v>40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40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/>
      <c r="I47" s="7">
        <v>60</v>
      </c>
      <c r="J47" s="95">
        <f>G47*D47</f>
        <v>0</v>
      </c>
      <c r="K47" s="95">
        <f>H47*E47</f>
        <v>0</v>
      </c>
      <c r="L47" s="95">
        <f>I47*F47</f>
        <v>0.75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>
        <v>80</v>
      </c>
      <c r="J48" s="95">
        <f t="shared" ref="J48:L50" si="4">G48*D48</f>
        <v>0</v>
      </c>
      <c r="K48" s="95">
        <f t="shared" si="4"/>
        <v>0</v>
      </c>
      <c r="L48" s="95">
        <f t="shared" si="4"/>
        <v>0.8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/>
      <c r="J49" s="95">
        <f t="shared" si="4"/>
        <v>0</v>
      </c>
      <c r="K49" s="95">
        <f t="shared" si="4"/>
        <v>0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1.55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1.55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1.55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/>
      <c r="I167" s="50">
        <v>2</v>
      </c>
      <c r="J167" s="103">
        <f t="shared" ref="J167:L169" si="57">G167*D167</f>
        <v>0</v>
      </c>
      <c r="K167" s="103">
        <f t="shared" si="57"/>
        <v>0</v>
      </c>
      <c r="L167" s="103">
        <f t="shared" si="57"/>
        <v>0.125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/>
      <c r="I168" s="51"/>
      <c r="J168" s="103">
        <f t="shared" si="57"/>
        <v>0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>
        <v>2</v>
      </c>
      <c r="J171" s="103">
        <f t="shared" ref="J171:L173" si="59">G171*D171</f>
        <v>0</v>
      </c>
      <c r="K171" s="103">
        <f t="shared" si="59"/>
        <v>0</v>
      </c>
      <c r="L171" s="103">
        <f t="shared" si="59"/>
        <v>0.05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</v>
      </c>
      <c r="L189" s="60">
        <f>SUM(L148:L188)</f>
        <v>0.17499999999999999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0.17499999999999999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0.17499999999999999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126.72499999999999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8AE49909-FF7C-4EE0-A9AD-8CF92382972B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51295191-DF00-4958-BED8-EDF90B6A62D1}">
      <formula1>0</formula1>
      <formula2>1</formula2>
    </dataValidation>
  </dataValidation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B0D74-AE70-4D6B-A683-A5DF6BC1834D}">
  <dimension ref="A1"/>
  <sheetViews>
    <sheetView topLeftCell="A4"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84983-3CAF-41F1-A1D5-40AB7E56BDE1}">
  <dimension ref="A1:L227"/>
  <sheetViews>
    <sheetView topLeftCell="A214" workbookViewId="0">
      <selection activeCell="H123" sqref="H123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69">
        <v>30</v>
      </c>
      <c r="F17" s="69">
        <v>0</v>
      </c>
      <c r="G17" s="5">
        <v>1</v>
      </c>
      <c r="H17" s="5"/>
      <c r="I17" s="140">
        <f>MAX(G17*E17,H17*F17)</f>
        <v>30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69">
        <v>45</v>
      </c>
      <c r="F18" s="69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69">
        <v>100</v>
      </c>
      <c r="F19" s="69">
        <v>35</v>
      </c>
      <c r="G19" s="5">
        <v>1</v>
      </c>
      <c r="H19" s="5"/>
      <c r="I19" s="140">
        <f>MAX(G19*E19,H19*F19)</f>
        <v>100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69">
        <v>200</v>
      </c>
      <c r="F20" s="69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100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>
        <v>2</v>
      </c>
      <c r="H30" s="4">
        <v>1.6</v>
      </c>
      <c r="I30" s="4"/>
      <c r="J30" s="69">
        <f t="shared" si="1"/>
        <v>10</v>
      </c>
      <c r="K30" s="69">
        <f t="shared" si="1"/>
        <v>4</v>
      </c>
      <c r="L30" s="69">
        <f t="shared" si="1"/>
        <v>0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10</v>
      </c>
      <c r="K32" s="59">
        <f t="shared" si="2"/>
        <v>4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10</v>
      </c>
      <c r="K33" s="59">
        <f>MIN(75-L33,SUM(K29:K31))</f>
        <v>4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14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50">
        <v>3.6</v>
      </c>
      <c r="G40" s="164"/>
      <c r="H40" s="150"/>
      <c r="I40" s="151"/>
      <c r="J40" s="159">
        <f>F40*D40+H40*E40</f>
        <v>7.2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7.2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/>
      <c r="I47" s="7"/>
      <c r="J47" s="69">
        <f>G47*D47</f>
        <v>0</v>
      </c>
      <c r="K47" s="69">
        <f>H47*E47</f>
        <v>0</v>
      </c>
      <c r="L47" s="69">
        <f>I47*F47</f>
        <v>0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/>
      <c r="H49" s="7"/>
      <c r="I49" s="7"/>
      <c r="J49" s="69">
        <f t="shared" si="4"/>
        <v>0</v>
      </c>
      <c r="K49" s="69">
        <f t="shared" si="4"/>
        <v>0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>
        <v>9</v>
      </c>
      <c r="H50" s="7"/>
      <c r="I50" s="7"/>
      <c r="J50" s="69">
        <f t="shared" si="4"/>
        <v>27</v>
      </c>
      <c r="K50" s="69">
        <f t="shared" si="4"/>
        <v>0</v>
      </c>
      <c r="L50" s="69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27</v>
      </c>
      <c r="K51" s="60">
        <f t="shared" si="5"/>
        <v>0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27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27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>
        <v>3</v>
      </c>
      <c r="I123" s="34"/>
      <c r="J123" s="27">
        <f t="shared" si="37"/>
        <v>0</v>
      </c>
      <c r="K123" s="27">
        <f t="shared" si="37"/>
        <v>3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3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3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3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70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70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70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/>
      <c r="J167" s="77">
        <f t="shared" ref="J167:L169" si="57">G167*D167</f>
        <v>0</v>
      </c>
      <c r="K167" s="77">
        <f t="shared" si="57"/>
        <v>0</v>
      </c>
      <c r="L167" s="77">
        <f t="shared" si="57"/>
        <v>0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>
        <v>2</v>
      </c>
      <c r="H168" s="51"/>
      <c r="I168" s="51"/>
      <c r="J168" s="77">
        <f t="shared" si="57"/>
        <v>1</v>
      </c>
      <c r="K168" s="77">
        <f t="shared" si="57"/>
        <v>0</v>
      </c>
      <c r="L168" s="77">
        <f t="shared" si="57"/>
        <v>0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/>
      <c r="J169" s="77">
        <f t="shared" si="57"/>
        <v>0</v>
      </c>
      <c r="K169" s="77">
        <f t="shared" si="57"/>
        <v>0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/>
      <c r="J172" s="77">
        <f t="shared" si="59"/>
        <v>0</v>
      </c>
      <c r="K172" s="77">
        <f t="shared" si="59"/>
        <v>0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1</v>
      </c>
      <c r="K189" s="60">
        <f t="shared" ref="K189" si="70">SUM(K148:K188)</f>
        <v>0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1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1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152.19999999999999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B9553056-D8CA-4835-B380-BFB66CA463D5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53D352E3-4D4D-4918-BE4E-7541B647B94E}">
      <formula1>0</formula1>
      <formula2>1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96A04-131D-4B22-874C-5EE1C470D0A8}">
  <dimension ref="A1:L227"/>
  <sheetViews>
    <sheetView topLeftCell="A211" workbookViewId="0">
      <selection activeCell="I29" sqref="I29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85">
        <v>30</v>
      </c>
      <c r="F17" s="85">
        <v>0</v>
      </c>
      <c r="G17" s="5"/>
      <c r="H17" s="5">
        <v>1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85">
        <v>45</v>
      </c>
      <c r="F18" s="8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85">
        <v>100</v>
      </c>
      <c r="F19" s="85">
        <v>35</v>
      </c>
      <c r="G19" s="5"/>
      <c r="H19" s="5">
        <v>1</v>
      </c>
      <c r="I19" s="140">
        <f>MAX(G19*E19,H19*F19)</f>
        <v>35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85">
        <v>200</v>
      </c>
      <c r="F20" s="85">
        <v>70</v>
      </c>
      <c r="G20" s="5"/>
      <c r="H20" s="5">
        <v>1</v>
      </c>
      <c r="I20" s="140">
        <f>MAX(G20*E20,H20*F20)</f>
        <v>70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70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84" t="s">
        <v>15</v>
      </c>
      <c r="K26" s="84" t="s">
        <v>16</v>
      </c>
      <c r="L26" s="84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84" t="s">
        <v>15</v>
      </c>
      <c r="K27" s="84" t="s">
        <v>16</v>
      </c>
      <c r="L27" s="84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85">
        <v>2.5</v>
      </c>
      <c r="E29" s="85">
        <f>D29/2</f>
        <v>1.25</v>
      </c>
      <c r="F29" s="85">
        <f t="shared" ref="F29:F31" si="0">E29/2</f>
        <v>0.625</v>
      </c>
      <c r="G29" s="4"/>
      <c r="H29" s="4"/>
      <c r="I29" s="4">
        <v>2</v>
      </c>
      <c r="J29" s="85">
        <f t="shared" ref="J29:L31" si="1">G29*D29</f>
        <v>0</v>
      </c>
      <c r="K29" s="85">
        <f t="shared" si="1"/>
        <v>0</v>
      </c>
      <c r="L29" s="85">
        <f t="shared" si="1"/>
        <v>1.25</v>
      </c>
    </row>
    <row r="30" spans="1:12" ht="18.75">
      <c r="A30" s="2"/>
      <c r="B30" s="63"/>
      <c r="C30" s="3" t="s">
        <v>36</v>
      </c>
      <c r="D30" s="85">
        <v>5</v>
      </c>
      <c r="E30" s="85">
        <f>D30/2</f>
        <v>2.5</v>
      </c>
      <c r="F30" s="85">
        <f t="shared" si="0"/>
        <v>1.25</v>
      </c>
      <c r="G30" s="4"/>
      <c r="H30" s="4">
        <v>2</v>
      </c>
      <c r="I30" s="4">
        <v>3.6</v>
      </c>
      <c r="J30" s="85">
        <f t="shared" si="1"/>
        <v>0</v>
      </c>
      <c r="K30" s="85">
        <f t="shared" si="1"/>
        <v>5</v>
      </c>
      <c r="L30" s="85">
        <f t="shared" si="1"/>
        <v>4.5</v>
      </c>
    </row>
    <row r="31" spans="1:12" ht="31.5">
      <c r="A31" s="2"/>
      <c r="B31" s="63" t="s">
        <v>37</v>
      </c>
      <c r="C31" s="18" t="s">
        <v>38</v>
      </c>
      <c r="D31" s="85">
        <v>2.5</v>
      </c>
      <c r="E31" s="85">
        <f>D31/2</f>
        <v>1.25</v>
      </c>
      <c r="F31" s="85">
        <f t="shared" si="0"/>
        <v>0.625</v>
      </c>
      <c r="G31" s="4"/>
      <c r="H31" s="4"/>
      <c r="I31" s="4"/>
      <c r="J31" s="85">
        <f t="shared" si="1"/>
        <v>0</v>
      </c>
      <c r="K31" s="85">
        <f t="shared" si="1"/>
        <v>0</v>
      </c>
      <c r="L31" s="8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5</v>
      </c>
      <c r="L32" s="59">
        <f>SUM(L29:L31)</f>
        <v>5.75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5</v>
      </c>
      <c r="L33" s="59">
        <f>MIN(37.5,SUM(L29:L31))</f>
        <v>5.75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10.75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85">
        <v>2</v>
      </c>
      <c r="E40" s="85">
        <f>D40/2</f>
        <v>1</v>
      </c>
      <c r="F40" s="150">
        <v>2</v>
      </c>
      <c r="G40" s="164"/>
      <c r="H40" s="150">
        <v>2</v>
      </c>
      <c r="I40" s="151"/>
      <c r="J40" s="159">
        <f>F40*D40+H40*E40</f>
        <v>6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6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83" t="s">
        <v>32</v>
      </c>
      <c r="J46" s="84" t="s">
        <v>15</v>
      </c>
      <c r="K46" s="84" t="s">
        <v>16</v>
      </c>
      <c r="L46" s="84" t="s">
        <v>32</v>
      </c>
    </row>
    <row r="47" spans="1:12" ht="51.75" customHeight="1">
      <c r="A47" s="2"/>
      <c r="B47" s="63"/>
      <c r="C47" s="6" t="s">
        <v>49</v>
      </c>
      <c r="D47" s="85">
        <v>0.05</v>
      </c>
      <c r="E47" s="85">
        <f t="shared" ref="E47:F50" si="3">D47/2</f>
        <v>2.5000000000000001E-2</v>
      </c>
      <c r="F47" s="85">
        <f t="shared" si="3"/>
        <v>1.2500000000000001E-2</v>
      </c>
      <c r="G47" s="7"/>
      <c r="H47" s="7"/>
      <c r="I47" s="7">
        <v>396</v>
      </c>
      <c r="J47" s="85">
        <f>G47*D47</f>
        <v>0</v>
      </c>
      <c r="K47" s="85">
        <f>H47*E47</f>
        <v>0</v>
      </c>
      <c r="L47" s="85">
        <f>I47*F47</f>
        <v>4.95</v>
      </c>
    </row>
    <row r="48" spans="1:12" ht="66.75" customHeight="1">
      <c r="A48" s="2"/>
      <c r="B48" s="63"/>
      <c r="C48" s="6" t="s">
        <v>50</v>
      </c>
      <c r="D48" s="85">
        <v>0.04</v>
      </c>
      <c r="E48" s="85">
        <f t="shared" si="3"/>
        <v>0.02</v>
      </c>
      <c r="F48" s="85">
        <f t="shared" si="3"/>
        <v>0.01</v>
      </c>
      <c r="G48" s="7"/>
      <c r="H48" s="7"/>
      <c r="I48" s="7">
        <v>305</v>
      </c>
      <c r="J48" s="85">
        <f t="shared" ref="J48:L50" si="4">G48*D48</f>
        <v>0</v>
      </c>
      <c r="K48" s="85">
        <f t="shared" si="4"/>
        <v>0</v>
      </c>
      <c r="L48" s="85">
        <f t="shared" si="4"/>
        <v>3.0500000000000003</v>
      </c>
    </row>
    <row r="49" spans="1:12" ht="37.5" customHeight="1">
      <c r="A49" s="2"/>
      <c r="B49" s="63"/>
      <c r="C49" s="6" t="s">
        <v>51</v>
      </c>
      <c r="D49" s="85">
        <v>2</v>
      </c>
      <c r="E49" s="85">
        <f t="shared" si="3"/>
        <v>1</v>
      </c>
      <c r="F49" s="85">
        <f t="shared" si="3"/>
        <v>0.5</v>
      </c>
      <c r="G49" s="7"/>
      <c r="H49" s="7"/>
      <c r="I49" s="7"/>
      <c r="J49" s="85">
        <f t="shared" si="4"/>
        <v>0</v>
      </c>
      <c r="K49" s="85">
        <f t="shared" si="4"/>
        <v>0</v>
      </c>
      <c r="L49" s="85">
        <f t="shared" si="4"/>
        <v>0</v>
      </c>
    </row>
    <row r="50" spans="1:12" ht="35.25" customHeight="1">
      <c r="A50" s="2"/>
      <c r="B50" s="63"/>
      <c r="C50" s="6" t="s">
        <v>52</v>
      </c>
      <c r="D50" s="85">
        <v>3</v>
      </c>
      <c r="E50" s="85">
        <f t="shared" si="3"/>
        <v>1.5</v>
      </c>
      <c r="F50" s="85">
        <f t="shared" si="3"/>
        <v>0.75</v>
      </c>
      <c r="G50" s="7"/>
      <c r="H50" s="7"/>
      <c r="I50" s="7"/>
      <c r="J50" s="85">
        <f t="shared" si="4"/>
        <v>0</v>
      </c>
      <c r="K50" s="85">
        <f t="shared" si="4"/>
        <v>0</v>
      </c>
      <c r="L50" s="8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8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8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8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82" t="s">
        <v>15</v>
      </c>
      <c r="E58" s="82" t="s">
        <v>16</v>
      </c>
      <c r="F58" s="82" t="s">
        <v>32</v>
      </c>
      <c r="G58" s="82" t="s">
        <v>15</v>
      </c>
      <c r="H58" s="8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85">
        <v>3</v>
      </c>
      <c r="E61" s="85">
        <f t="shared" si="6"/>
        <v>1.5</v>
      </c>
      <c r="F61" s="85">
        <f t="shared" si="6"/>
        <v>0.75</v>
      </c>
      <c r="G61" s="8"/>
      <c r="H61" s="8"/>
      <c r="I61" s="8"/>
      <c r="J61" s="85">
        <f t="shared" ref="J61:L62" si="7">G61*D61</f>
        <v>0</v>
      </c>
      <c r="K61" s="85">
        <f t="shared" si="7"/>
        <v>0</v>
      </c>
      <c r="L61" s="8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85">
        <v>15</v>
      </c>
      <c r="E74" s="85">
        <f t="shared" si="14"/>
        <v>7.5</v>
      </c>
      <c r="F74" s="85">
        <f t="shared" si="14"/>
        <v>3.75</v>
      </c>
      <c r="G74" s="8"/>
      <c r="H74" s="8"/>
      <c r="I74" s="8"/>
      <c r="J74" s="85">
        <f t="shared" si="15"/>
        <v>0</v>
      </c>
      <c r="K74" s="85">
        <f t="shared" si="15"/>
        <v>0</v>
      </c>
      <c r="L74" s="8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85">
        <v>2</v>
      </c>
      <c r="E78" s="85">
        <f t="shared" si="14"/>
        <v>1</v>
      </c>
      <c r="F78" s="85">
        <f t="shared" si="14"/>
        <v>0.5</v>
      </c>
      <c r="G78" s="8"/>
      <c r="H78" s="8"/>
      <c r="I78" s="8"/>
      <c r="J78" s="85">
        <f t="shared" si="17"/>
        <v>0</v>
      </c>
      <c r="K78" s="85">
        <f t="shared" si="17"/>
        <v>0</v>
      </c>
      <c r="L78" s="8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85">
        <v>2</v>
      </c>
      <c r="E94" s="85">
        <f t="shared" si="25"/>
        <v>1</v>
      </c>
      <c r="F94" s="85">
        <f t="shared" si="25"/>
        <v>0.5</v>
      </c>
      <c r="G94" s="7"/>
      <c r="H94" s="7"/>
      <c r="I94" s="7"/>
      <c r="J94" s="85">
        <f t="shared" si="26"/>
        <v>0</v>
      </c>
      <c r="K94" s="85">
        <f t="shared" si="26"/>
        <v>0</v>
      </c>
      <c r="L94" s="85">
        <f t="shared" si="26"/>
        <v>0</v>
      </c>
    </row>
    <row r="95" spans="1:12" ht="17.25" customHeight="1">
      <c r="A95" s="2"/>
      <c r="B95" s="63"/>
      <c r="C95" s="6" t="s">
        <v>94</v>
      </c>
      <c r="D95" s="85">
        <v>1</v>
      </c>
      <c r="E95" s="85">
        <f t="shared" si="25"/>
        <v>0.5</v>
      </c>
      <c r="F95" s="85">
        <f t="shared" si="25"/>
        <v>0.25</v>
      </c>
      <c r="G95" s="7"/>
      <c r="H95" s="7"/>
      <c r="I95" s="7"/>
      <c r="J95" s="85">
        <f t="shared" si="26"/>
        <v>0</v>
      </c>
      <c r="K95" s="85">
        <f t="shared" si="26"/>
        <v>0</v>
      </c>
      <c r="L95" s="8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82" t="s">
        <v>15</v>
      </c>
      <c r="E104" s="82" t="s">
        <v>16</v>
      </c>
      <c r="F104" s="82" t="s">
        <v>32</v>
      </c>
      <c r="G104" s="82" t="s">
        <v>15</v>
      </c>
      <c r="H104" s="8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80" t="s">
        <v>99</v>
      </c>
      <c r="D105" s="89">
        <v>0.1</v>
      </c>
      <c r="E105" s="79">
        <f t="shared" ref="E105:F105" si="28">D105/2</f>
        <v>0.05</v>
      </c>
      <c r="F105" s="79">
        <f t="shared" si="28"/>
        <v>2.5000000000000001E-2</v>
      </c>
      <c r="G105" s="90"/>
      <c r="H105" s="90"/>
      <c r="I105" s="90"/>
      <c r="J105" s="79">
        <f t="shared" ref="J105:L105" si="29">G105*D105</f>
        <v>0</v>
      </c>
      <c r="K105" s="79">
        <f t="shared" si="29"/>
        <v>0</v>
      </c>
      <c r="L105" s="79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88" t="s">
        <v>102</v>
      </c>
      <c r="D107" s="89">
        <v>0.5</v>
      </c>
      <c r="E107" s="79">
        <f t="shared" ref="E107:F109" si="30">D107/2</f>
        <v>0.25</v>
      </c>
      <c r="F107" s="79">
        <f t="shared" si="30"/>
        <v>0.125</v>
      </c>
      <c r="G107" s="54"/>
      <c r="H107" s="54"/>
      <c r="I107" s="54"/>
      <c r="J107" s="79">
        <f t="shared" ref="J107:L109" si="31">G107*D107</f>
        <v>0</v>
      </c>
      <c r="K107" s="79">
        <f t="shared" si="31"/>
        <v>0</v>
      </c>
      <c r="L107" s="79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>
        <v>1</v>
      </c>
      <c r="J111" s="37">
        <f t="shared" ref="J111:L113" si="33">G111*D111</f>
        <v>0</v>
      </c>
      <c r="K111" s="37">
        <f t="shared" si="33"/>
        <v>0</v>
      </c>
      <c r="L111" s="37">
        <f t="shared" si="33"/>
        <v>1</v>
      </c>
    </row>
    <row r="112" spans="1:12" ht="18.75">
      <c r="A112" s="2"/>
      <c r="B112" s="63"/>
      <c r="C112" s="6" t="s">
        <v>22</v>
      </c>
      <c r="D112" s="20">
        <v>8</v>
      </c>
      <c r="E112" s="85">
        <f t="shared" si="32"/>
        <v>4</v>
      </c>
      <c r="F112" s="85">
        <f t="shared" si="32"/>
        <v>2</v>
      </c>
      <c r="G112" s="7"/>
      <c r="H112" s="7"/>
      <c r="I112" s="7"/>
      <c r="J112" s="85">
        <f t="shared" si="33"/>
        <v>0</v>
      </c>
      <c r="K112" s="85">
        <f t="shared" si="33"/>
        <v>0</v>
      </c>
      <c r="L112" s="8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>
        <v>3</v>
      </c>
      <c r="J115" s="37">
        <f t="shared" ref="J115:L118" si="35">G115*D115</f>
        <v>0</v>
      </c>
      <c r="K115" s="37">
        <f t="shared" si="35"/>
        <v>0</v>
      </c>
      <c r="L115" s="37">
        <f t="shared" si="35"/>
        <v>0.75</v>
      </c>
    </row>
    <row r="116" spans="1:12" ht="18.75">
      <c r="A116" s="2"/>
      <c r="B116" s="63"/>
      <c r="C116" s="6" t="s">
        <v>22</v>
      </c>
      <c r="D116" s="20">
        <v>2</v>
      </c>
      <c r="E116" s="85">
        <f t="shared" si="34"/>
        <v>1</v>
      </c>
      <c r="F116" s="85">
        <f t="shared" si="34"/>
        <v>0.5</v>
      </c>
      <c r="G116" s="7"/>
      <c r="H116" s="7"/>
      <c r="I116" s="7"/>
      <c r="J116" s="85">
        <f t="shared" si="35"/>
        <v>0</v>
      </c>
      <c r="K116" s="85">
        <f t="shared" si="35"/>
        <v>0</v>
      </c>
      <c r="L116" s="8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85">
        <f t="shared" si="34"/>
        <v>1.5</v>
      </c>
      <c r="F117" s="85">
        <f t="shared" si="34"/>
        <v>0.75</v>
      </c>
      <c r="G117" s="7"/>
      <c r="H117" s="7"/>
      <c r="I117" s="7"/>
      <c r="J117" s="85">
        <f t="shared" si="35"/>
        <v>0</v>
      </c>
      <c r="K117" s="85">
        <f t="shared" si="35"/>
        <v>0</v>
      </c>
      <c r="L117" s="8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>
        <v>3</v>
      </c>
      <c r="J120" s="37">
        <f t="shared" ref="J120:L123" si="37">G120*D120</f>
        <v>0</v>
      </c>
      <c r="K120" s="37">
        <f t="shared" si="37"/>
        <v>0</v>
      </c>
      <c r="L120" s="37">
        <f t="shared" si="37"/>
        <v>1.5</v>
      </c>
    </row>
    <row r="121" spans="1:12" ht="18.75">
      <c r="A121" s="2"/>
      <c r="B121" s="63"/>
      <c r="C121" s="6" t="s">
        <v>22</v>
      </c>
      <c r="D121" s="20">
        <v>4</v>
      </c>
      <c r="E121" s="85">
        <f t="shared" si="36"/>
        <v>2</v>
      </c>
      <c r="F121" s="85">
        <f t="shared" si="36"/>
        <v>1</v>
      </c>
      <c r="G121" s="7"/>
      <c r="H121" s="7"/>
      <c r="I121" s="7"/>
      <c r="J121" s="85">
        <f t="shared" si="37"/>
        <v>0</v>
      </c>
      <c r="K121" s="85">
        <f t="shared" si="37"/>
        <v>0</v>
      </c>
      <c r="L121" s="8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85">
        <f t="shared" si="36"/>
        <v>4</v>
      </c>
      <c r="F122" s="85">
        <f t="shared" si="36"/>
        <v>2</v>
      </c>
      <c r="G122" s="7"/>
      <c r="H122" s="7"/>
      <c r="I122" s="7"/>
      <c r="J122" s="85">
        <f t="shared" si="37"/>
        <v>0</v>
      </c>
      <c r="K122" s="85">
        <f t="shared" si="37"/>
        <v>0</v>
      </c>
      <c r="L122" s="8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85">
        <f t="shared" si="42"/>
        <v>0.5</v>
      </c>
      <c r="F132" s="85">
        <f t="shared" si="42"/>
        <v>0.25</v>
      </c>
      <c r="G132" s="7"/>
      <c r="H132" s="7"/>
      <c r="I132" s="7"/>
      <c r="J132" s="85">
        <f t="shared" si="43"/>
        <v>0</v>
      </c>
      <c r="K132" s="85">
        <f t="shared" si="43"/>
        <v>0</v>
      </c>
      <c r="L132" s="8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85">
        <f t="shared" si="42"/>
        <v>0.75</v>
      </c>
      <c r="F133" s="8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3.25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3.25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3.25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81" t="s">
        <v>15</v>
      </c>
      <c r="E141" s="82" t="s">
        <v>16</v>
      </c>
      <c r="F141" s="82" t="s">
        <v>32</v>
      </c>
      <c r="G141" s="82" t="s">
        <v>15</v>
      </c>
      <c r="H141" s="82" t="s">
        <v>16</v>
      </c>
      <c r="I141" s="78" t="s">
        <v>32</v>
      </c>
      <c r="J141" s="87" t="s">
        <v>15</v>
      </c>
      <c r="K141" s="87" t="s">
        <v>16</v>
      </c>
      <c r="L141" s="87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88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88" t="s">
        <v>129</v>
      </c>
      <c r="D144" s="184">
        <v>12</v>
      </c>
      <c r="E144" s="184"/>
      <c r="F144" s="184"/>
      <c r="G144" s="186">
        <v>1</v>
      </c>
      <c r="H144" s="186"/>
      <c r="I144" s="186"/>
      <c r="J144" s="122">
        <f>IF(SUM(G143:G146)&gt;1,"Error",G144*D144)</f>
        <v>12</v>
      </c>
      <c r="K144" s="122"/>
      <c r="L144" s="122"/>
    </row>
    <row r="145" spans="1:12" ht="18.75">
      <c r="A145" s="2"/>
      <c r="B145" s="63"/>
      <c r="C145" s="88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>
        <v>7</v>
      </c>
      <c r="J152" s="37">
        <f t="shared" si="48"/>
        <v>0</v>
      </c>
      <c r="K152" s="37">
        <f t="shared" si="48"/>
        <v>0</v>
      </c>
      <c r="L152" s="37">
        <f t="shared" si="48"/>
        <v>14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>
        <v>3</v>
      </c>
      <c r="J157" s="37">
        <f t="shared" ref="J157:L158" si="52">G157*D157</f>
        <v>0</v>
      </c>
      <c r="K157" s="37">
        <f t="shared" si="52"/>
        <v>0</v>
      </c>
      <c r="L157" s="37">
        <f t="shared" si="52"/>
        <v>0.1875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85">
        <f t="shared" si="55"/>
        <v>0.375</v>
      </c>
      <c r="F164" s="8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85">
        <f t="shared" si="55"/>
        <v>0.5</v>
      </c>
      <c r="F165" s="85">
        <f t="shared" si="55"/>
        <v>0.25</v>
      </c>
      <c r="G165" s="7"/>
      <c r="H165" s="7"/>
      <c r="I165" s="7">
        <v>1</v>
      </c>
      <c r="J165" s="37">
        <f t="shared" si="56"/>
        <v>0</v>
      </c>
      <c r="K165" s="37">
        <f t="shared" si="56"/>
        <v>0</v>
      </c>
      <c r="L165" s="37">
        <f t="shared" si="56"/>
        <v>0.25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88" t="s">
        <v>150</v>
      </c>
      <c r="D167" s="79">
        <v>0.25</v>
      </c>
      <c r="E167" s="79">
        <f t="shared" si="55"/>
        <v>0.125</v>
      </c>
      <c r="F167" s="79">
        <f t="shared" si="55"/>
        <v>6.25E-2</v>
      </c>
      <c r="G167" s="50"/>
      <c r="H167" s="50"/>
      <c r="I167" s="50"/>
      <c r="J167" s="79">
        <f t="shared" ref="J167:L169" si="57">G167*D167</f>
        <v>0</v>
      </c>
      <c r="K167" s="79">
        <f t="shared" si="57"/>
        <v>0</v>
      </c>
      <c r="L167" s="79">
        <f t="shared" si="57"/>
        <v>0</v>
      </c>
    </row>
    <row r="168" spans="1:12" ht="18.75">
      <c r="A168" s="2"/>
      <c r="B168" s="63"/>
      <c r="C168" s="88" t="s">
        <v>151</v>
      </c>
      <c r="D168" s="89">
        <v>0.5</v>
      </c>
      <c r="E168" s="79">
        <f t="shared" si="55"/>
        <v>0.25</v>
      </c>
      <c r="F168" s="79">
        <f t="shared" si="55"/>
        <v>0.125</v>
      </c>
      <c r="G168" s="51"/>
      <c r="H168" s="51"/>
      <c r="I168" s="51"/>
      <c r="J168" s="79">
        <f t="shared" si="57"/>
        <v>0</v>
      </c>
      <c r="K168" s="79">
        <f t="shared" si="57"/>
        <v>0</v>
      </c>
      <c r="L168" s="79">
        <f t="shared" si="57"/>
        <v>0</v>
      </c>
    </row>
    <row r="169" spans="1:12" ht="18.75">
      <c r="A169" s="2"/>
      <c r="B169" s="63"/>
      <c r="C169" s="88" t="s">
        <v>152</v>
      </c>
      <c r="D169" s="89">
        <v>0.75</v>
      </c>
      <c r="E169" s="79">
        <f t="shared" si="55"/>
        <v>0.375</v>
      </c>
      <c r="F169" s="79">
        <f t="shared" si="55"/>
        <v>0.1875</v>
      </c>
      <c r="G169" s="90"/>
      <c r="H169" s="90"/>
      <c r="I169" s="90"/>
      <c r="J169" s="79">
        <f t="shared" si="57"/>
        <v>0</v>
      </c>
      <c r="K169" s="79">
        <f t="shared" si="57"/>
        <v>0</v>
      </c>
      <c r="L169" s="79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88" t="s">
        <v>150</v>
      </c>
      <c r="D171" s="89">
        <v>0.1</v>
      </c>
      <c r="E171" s="79">
        <f t="shared" ref="E171:F173" si="58">D171/2</f>
        <v>0.05</v>
      </c>
      <c r="F171" s="79">
        <f t="shared" si="58"/>
        <v>2.5000000000000001E-2</v>
      </c>
      <c r="G171" s="90"/>
      <c r="H171" s="90"/>
      <c r="I171" s="90">
        <v>1</v>
      </c>
      <c r="J171" s="79">
        <f t="shared" ref="J171:L173" si="59">G171*D171</f>
        <v>0</v>
      </c>
      <c r="K171" s="79">
        <f t="shared" si="59"/>
        <v>0</v>
      </c>
      <c r="L171" s="79">
        <f t="shared" si="59"/>
        <v>2.5000000000000001E-2</v>
      </c>
    </row>
    <row r="172" spans="1:12" ht="18.75">
      <c r="A172" s="2"/>
      <c r="B172" s="63"/>
      <c r="C172" s="88" t="s">
        <v>151</v>
      </c>
      <c r="D172" s="89">
        <v>0.2</v>
      </c>
      <c r="E172" s="79">
        <f t="shared" si="58"/>
        <v>0.1</v>
      </c>
      <c r="F172" s="79">
        <f t="shared" si="58"/>
        <v>0.05</v>
      </c>
      <c r="G172" s="90"/>
      <c r="H172" s="90"/>
      <c r="I172" s="90">
        <v>3</v>
      </c>
      <c r="J172" s="79">
        <f t="shared" si="59"/>
        <v>0</v>
      </c>
      <c r="K172" s="79">
        <f t="shared" si="59"/>
        <v>0</v>
      </c>
      <c r="L172" s="79">
        <f t="shared" si="59"/>
        <v>0.15000000000000002</v>
      </c>
    </row>
    <row r="173" spans="1:12" ht="18.75">
      <c r="A173" s="2"/>
      <c r="B173" s="63"/>
      <c r="C173" s="88" t="s">
        <v>152</v>
      </c>
      <c r="D173" s="89">
        <v>0.3</v>
      </c>
      <c r="E173" s="79">
        <f t="shared" si="58"/>
        <v>0.15</v>
      </c>
      <c r="F173" s="79">
        <f t="shared" si="58"/>
        <v>7.4999999999999997E-2</v>
      </c>
      <c r="G173" s="90"/>
      <c r="H173" s="90"/>
      <c r="I173" s="90">
        <v>3</v>
      </c>
      <c r="J173" s="79">
        <f t="shared" si="59"/>
        <v>0</v>
      </c>
      <c r="K173" s="79">
        <f t="shared" si="59"/>
        <v>0</v>
      </c>
      <c r="L173" s="79">
        <f t="shared" si="59"/>
        <v>0.22499999999999998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88" t="s">
        <v>63</v>
      </c>
      <c r="D175" s="89">
        <v>3</v>
      </c>
      <c r="E175" s="79">
        <f t="shared" ref="E175:F176" si="60">D175/2</f>
        <v>1.5</v>
      </c>
      <c r="F175" s="79">
        <f t="shared" si="60"/>
        <v>0.75</v>
      </c>
      <c r="G175" s="90"/>
      <c r="H175" s="90"/>
      <c r="I175" s="90"/>
      <c r="J175" s="79">
        <f t="shared" ref="J175:L176" si="61">G175*D175</f>
        <v>0</v>
      </c>
      <c r="K175" s="79">
        <f t="shared" si="61"/>
        <v>0</v>
      </c>
      <c r="L175" s="79">
        <f t="shared" si="61"/>
        <v>0</v>
      </c>
    </row>
    <row r="176" spans="1:12" ht="18.75">
      <c r="A176" s="2"/>
      <c r="B176" s="63"/>
      <c r="C176" s="88" t="s">
        <v>64</v>
      </c>
      <c r="D176" s="89">
        <v>2</v>
      </c>
      <c r="E176" s="79">
        <f t="shared" si="60"/>
        <v>1</v>
      </c>
      <c r="F176" s="79">
        <f t="shared" si="60"/>
        <v>0.5</v>
      </c>
      <c r="G176" s="90"/>
      <c r="H176" s="90"/>
      <c r="I176" s="90"/>
      <c r="J176" s="79">
        <f t="shared" si="61"/>
        <v>0</v>
      </c>
      <c r="K176" s="79">
        <f t="shared" si="61"/>
        <v>0</v>
      </c>
      <c r="L176" s="79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88" t="s">
        <v>63</v>
      </c>
      <c r="D178" s="89">
        <v>5</v>
      </c>
      <c r="E178" s="79">
        <f t="shared" ref="E178:F179" si="62">D178/2</f>
        <v>2.5</v>
      </c>
      <c r="F178" s="79">
        <f t="shared" si="62"/>
        <v>1.25</v>
      </c>
      <c r="G178" s="90"/>
      <c r="H178" s="90"/>
      <c r="I178" s="90"/>
      <c r="J178" s="79">
        <f t="shared" ref="J178:L179" si="63">G178*D178</f>
        <v>0</v>
      </c>
      <c r="K178" s="79">
        <f t="shared" si="63"/>
        <v>0</v>
      </c>
      <c r="L178" s="79">
        <f t="shared" si="63"/>
        <v>0</v>
      </c>
    </row>
    <row r="179" spans="1:12" ht="18.75">
      <c r="A179" s="2"/>
      <c r="B179" s="63"/>
      <c r="C179" s="88" t="s">
        <v>64</v>
      </c>
      <c r="D179" s="89">
        <v>3</v>
      </c>
      <c r="E179" s="79">
        <f t="shared" si="62"/>
        <v>1.5</v>
      </c>
      <c r="F179" s="79">
        <f t="shared" si="62"/>
        <v>0.75</v>
      </c>
      <c r="G179" s="90"/>
      <c r="H179" s="90"/>
      <c r="I179" s="90"/>
      <c r="J179" s="79">
        <f t="shared" si="63"/>
        <v>0</v>
      </c>
      <c r="K179" s="79">
        <f t="shared" si="63"/>
        <v>0</v>
      </c>
      <c r="L179" s="79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88" t="s">
        <v>163</v>
      </c>
      <c r="D181" s="89">
        <v>2</v>
      </c>
      <c r="E181" s="79">
        <f t="shared" ref="E181:F182" si="64">D181/2</f>
        <v>1</v>
      </c>
      <c r="F181" s="79">
        <f t="shared" si="64"/>
        <v>0.5</v>
      </c>
      <c r="G181" s="90"/>
      <c r="H181" s="90"/>
      <c r="I181" s="90"/>
      <c r="J181" s="79">
        <f t="shared" ref="J181:L182" si="65">G181*D181</f>
        <v>0</v>
      </c>
      <c r="K181" s="79">
        <f t="shared" si="65"/>
        <v>0</v>
      </c>
      <c r="L181" s="79">
        <f t="shared" si="65"/>
        <v>0</v>
      </c>
    </row>
    <row r="182" spans="1:12" ht="18.75">
      <c r="A182" s="2"/>
      <c r="B182" s="63"/>
      <c r="C182" s="88" t="s">
        <v>164</v>
      </c>
      <c r="D182" s="89">
        <v>2</v>
      </c>
      <c r="E182" s="79">
        <f t="shared" si="64"/>
        <v>1</v>
      </c>
      <c r="F182" s="79">
        <f t="shared" si="64"/>
        <v>0.5</v>
      </c>
      <c r="G182" s="90"/>
      <c r="H182" s="90"/>
      <c r="I182" s="90"/>
      <c r="J182" s="79">
        <f t="shared" si="65"/>
        <v>0</v>
      </c>
      <c r="K182" s="79">
        <f t="shared" si="65"/>
        <v>0</v>
      </c>
      <c r="L182" s="79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88" t="s">
        <v>63</v>
      </c>
      <c r="D184" s="89">
        <v>3</v>
      </c>
      <c r="E184" s="79">
        <f t="shared" ref="E184:F185" si="66">D184/2</f>
        <v>1.5</v>
      </c>
      <c r="F184" s="79">
        <f t="shared" si="66"/>
        <v>0.75</v>
      </c>
      <c r="G184" s="90"/>
      <c r="H184" s="90"/>
      <c r="I184" s="90"/>
      <c r="J184" s="79">
        <f t="shared" ref="J184:L185" si="67">G184*D184</f>
        <v>0</v>
      </c>
      <c r="K184" s="79">
        <f t="shared" si="67"/>
        <v>0</v>
      </c>
      <c r="L184" s="79">
        <f t="shared" si="67"/>
        <v>0</v>
      </c>
    </row>
    <row r="185" spans="1:12" ht="18.75">
      <c r="A185" s="2"/>
      <c r="B185" s="63"/>
      <c r="C185" s="88" t="s">
        <v>64</v>
      </c>
      <c r="D185" s="89">
        <v>1</v>
      </c>
      <c r="E185" s="79">
        <f t="shared" si="66"/>
        <v>0.5</v>
      </c>
      <c r="F185" s="79">
        <f t="shared" si="66"/>
        <v>0.25</v>
      </c>
      <c r="G185" s="90"/>
      <c r="H185" s="90"/>
      <c r="I185" s="90"/>
      <c r="J185" s="79">
        <f t="shared" si="67"/>
        <v>0</v>
      </c>
      <c r="K185" s="79">
        <f t="shared" si="67"/>
        <v>0</v>
      </c>
      <c r="L185" s="79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88" t="s">
        <v>169</v>
      </c>
      <c r="D187" s="89">
        <v>2</v>
      </c>
      <c r="E187" s="79">
        <f t="shared" ref="E187:F188" si="68">D187/2</f>
        <v>1</v>
      </c>
      <c r="F187" s="79">
        <f t="shared" si="68"/>
        <v>0.5</v>
      </c>
      <c r="G187" s="90"/>
      <c r="H187" s="90"/>
      <c r="I187" s="90">
        <v>1</v>
      </c>
      <c r="J187" s="79">
        <f t="shared" ref="J187:L188" si="69">G187*D187</f>
        <v>0</v>
      </c>
      <c r="K187" s="79">
        <f t="shared" si="69"/>
        <v>0</v>
      </c>
      <c r="L187" s="79">
        <f t="shared" si="69"/>
        <v>0.5</v>
      </c>
    </row>
    <row r="188" spans="1:12" ht="38.25" customHeight="1">
      <c r="A188" s="2"/>
      <c r="B188" s="63"/>
      <c r="C188" s="88" t="s">
        <v>170</v>
      </c>
      <c r="D188" s="89">
        <v>3</v>
      </c>
      <c r="E188" s="79">
        <f t="shared" si="68"/>
        <v>1.5</v>
      </c>
      <c r="F188" s="79">
        <f t="shared" si="68"/>
        <v>0.75</v>
      </c>
      <c r="G188" s="90"/>
      <c r="H188" s="90"/>
      <c r="I188" s="90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12</v>
      </c>
      <c r="K189" s="60">
        <f t="shared" ref="K189" si="70">SUM(K148:K188)</f>
        <v>0</v>
      </c>
      <c r="L189" s="60">
        <f>SUM(L148:L188)</f>
        <v>15.3375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12</v>
      </c>
      <c r="K190" s="59">
        <f>MIN(65-L190,SUM(K148:K188))</f>
        <v>0</v>
      </c>
      <c r="L190" s="59">
        <f>MIN(32.5,SUM(L148:L188))</f>
        <v>15.3375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27.337499999999999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82" t="s">
        <v>15</v>
      </c>
      <c r="E196" s="82" t="s">
        <v>16</v>
      </c>
      <c r="F196" s="82" t="s">
        <v>32</v>
      </c>
      <c r="G196" s="82" t="s">
        <v>15</v>
      </c>
      <c r="H196" s="82" t="s">
        <v>16</v>
      </c>
      <c r="I196" s="42" t="s">
        <v>32</v>
      </c>
      <c r="J196" s="87" t="s">
        <v>15</v>
      </c>
      <c r="K196" s="87" t="s">
        <v>16</v>
      </c>
      <c r="L196" s="87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89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9">
        <f t="shared" ref="J199:L200" si="72">G199*D199</f>
        <v>0</v>
      </c>
      <c r="K199" s="79">
        <f t="shared" si="72"/>
        <v>0</v>
      </c>
      <c r="L199" s="79">
        <f t="shared" si="72"/>
        <v>0</v>
      </c>
    </row>
    <row r="200" spans="1:12" ht="18.75">
      <c r="A200" s="2"/>
      <c r="B200" s="63"/>
      <c r="C200" s="52" t="s">
        <v>181</v>
      </c>
      <c r="D200" s="89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9">
        <f t="shared" si="72"/>
        <v>0</v>
      </c>
      <c r="K200" s="79">
        <f t="shared" si="72"/>
        <v>0</v>
      </c>
      <c r="L200" s="79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9">
        <f t="shared" ref="J202:L203" si="74">G202*D202</f>
        <v>0</v>
      </c>
      <c r="K202" s="79">
        <f t="shared" si="74"/>
        <v>0</v>
      </c>
      <c r="L202" s="79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9">
        <f t="shared" si="74"/>
        <v>0</v>
      </c>
      <c r="K203" s="79">
        <f t="shared" si="74"/>
        <v>0</v>
      </c>
      <c r="L203" s="79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9">
        <f t="shared" ref="J205:L207" si="76">G205*D205</f>
        <v>0</v>
      </c>
      <c r="K205" s="79">
        <f t="shared" si="76"/>
        <v>0</v>
      </c>
      <c r="L205" s="79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85">
        <f t="shared" si="75"/>
        <v>1.5</v>
      </c>
      <c r="F206" s="85">
        <f t="shared" si="75"/>
        <v>0.75</v>
      </c>
      <c r="G206" s="56"/>
      <c r="H206" s="56"/>
      <c r="I206" s="56"/>
      <c r="J206" s="79">
        <f t="shared" si="76"/>
        <v>0</v>
      </c>
      <c r="K206" s="79">
        <f t="shared" si="76"/>
        <v>0</v>
      </c>
      <c r="L206" s="79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9">
        <f t="shared" si="76"/>
        <v>0</v>
      </c>
      <c r="K207" s="79">
        <f t="shared" si="76"/>
        <v>0</v>
      </c>
      <c r="L207" s="79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9">
        <f t="shared" ref="J209:L211" si="78">G209*D209</f>
        <v>0</v>
      </c>
      <c r="K209" s="79">
        <f t="shared" si="78"/>
        <v>0</v>
      </c>
      <c r="L209" s="79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85">
        <f t="shared" si="77"/>
        <v>1.5</v>
      </c>
      <c r="F210" s="85">
        <f t="shared" si="77"/>
        <v>0.75</v>
      </c>
      <c r="G210" s="7"/>
      <c r="H210" s="7"/>
      <c r="I210" s="7"/>
      <c r="J210" s="79">
        <f t="shared" si="78"/>
        <v>0</v>
      </c>
      <c r="K210" s="79">
        <f t="shared" si="78"/>
        <v>0</v>
      </c>
      <c r="L210" s="79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>
        <v>2</v>
      </c>
      <c r="J213" s="86">
        <f t="shared" ref="J213:L216" si="80">G213*D213</f>
        <v>0</v>
      </c>
      <c r="K213" s="86">
        <f t="shared" si="80"/>
        <v>0</v>
      </c>
      <c r="L213" s="86">
        <f t="shared" si="80"/>
        <v>0.25</v>
      </c>
    </row>
    <row r="214" spans="1:12" ht="18.75">
      <c r="A214" s="2"/>
      <c r="B214" s="63"/>
      <c r="C214" s="6" t="s">
        <v>103</v>
      </c>
      <c r="D214" s="20">
        <v>1</v>
      </c>
      <c r="E214" s="85">
        <f t="shared" si="79"/>
        <v>0.5</v>
      </c>
      <c r="F214" s="85">
        <f t="shared" si="79"/>
        <v>0.25</v>
      </c>
      <c r="G214" s="7"/>
      <c r="H214" s="7"/>
      <c r="I214" s="7">
        <v>2</v>
      </c>
      <c r="J214" s="79">
        <f t="shared" si="80"/>
        <v>0</v>
      </c>
      <c r="K214" s="79">
        <f t="shared" si="80"/>
        <v>0</v>
      </c>
      <c r="L214" s="79">
        <f t="shared" si="80"/>
        <v>0.5</v>
      </c>
    </row>
    <row r="215" spans="1:12" ht="18.75">
      <c r="A215" s="2"/>
      <c r="B215" s="63"/>
      <c r="C215" s="6" t="s">
        <v>104</v>
      </c>
      <c r="D215" s="20">
        <v>1.5</v>
      </c>
      <c r="E215" s="85">
        <f t="shared" si="79"/>
        <v>0.75</v>
      </c>
      <c r="F215" s="85">
        <f t="shared" si="79"/>
        <v>0.375</v>
      </c>
      <c r="G215" s="7"/>
      <c r="H215" s="7"/>
      <c r="I215" s="7"/>
      <c r="J215" s="79">
        <f t="shared" si="80"/>
        <v>0</v>
      </c>
      <c r="K215" s="79">
        <f t="shared" si="80"/>
        <v>0</v>
      </c>
      <c r="L215" s="79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86">
        <f t="shared" ref="J218:L219" si="82">G218*D218</f>
        <v>0</v>
      </c>
      <c r="K218" s="86">
        <f t="shared" si="82"/>
        <v>0</v>
      </c>
      <c r="L218" s="86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86">
        <f t="shared" ref="J221:L222" si="84">G221*D221</f>
        <v>0</v>
      </c>
      <c r="K221" s="86">
        <f t="shared" si="84"/>
        <v>0</v>
      </c>
      <c r="L221" s="86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85">
        <f t="shared" si="83"/>
        <v>0.5</v>
      </c>
      <c r="F222" s="8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0.75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0.75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0.75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126.08750000000001</v>
      </c>
      <c r="K227" s="168"/>
      <c r="L227" s="169"/>
    </row>
  </sheetData>
  <mergeCells count="149"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</mergeCells>
  <dataValidations count="2">
    <dataValidation type="whole" allowBlank="1" showInputMessage="1" showErrorMessage="1" errorTitle="Atención" error="Introducir 0 o 1" promptTitle="Atención" prompt="Insertar 0 o 1" sqref="G17:H20" xr:uid="{5D558DF6-9DD8-44F4-BC0C-E9739F5935A9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771FFA91-4F3C-4701-990E-913F75EFBE84}">
      <formula1>0</formula1>
      <formula2>1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9E4A6-5093-4D7B-84CD-0BBED07BB07D}">
  <dimension ref="A1:L227"/>
  <sheetViews>
    <sheetView topLeftCell="A220" workbookViewId="0">
      <selection activeCell="H168" sqref="H168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85">
        <v>30</v>
      </c>
      <c r="F17" s="85">
        <v>0</v>
      </c>
      <c r="G17" s="5">
        <v>1</v>
      </c>
      <c r="H17" s="5"/>
      <c r="I17" s="140">
        <f>MAX(G17*E17,H17*F17)</f>
        <v>30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85">
        <v>45</v>
      </c>
      <c r="F18" s="8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85">
        <v>100</v>
      </c>
      <c r="F19" s="85">
        <v>35</v>
      </c>
      <c r="G19" s="5">
        <v>1</v>
      </c>
      <c r="H19" s="5"/>
      <c r="I19" s="140">
        <f>MAX(G19*E19,H19*F19)</f>
        <v>100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85">
        <v>200</v>
      </c>
      <c r="F20" s="85">
        <v>70</v>
      </c>
      <c r="G20" s="5">
        <v>1</v>
      </c>
      <c r="H20" s="5"/>
      <c r="I20" s="140">
        <f>MAX(G20*E20,H20*F20)</f>
        <v>200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200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84" t="s">
        <v>15</v>
      </c>
      <c r="K26" s="84" t="s">
        <v>16</v>
      </c>
      <c r="L26" s="84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84" t="s">
        <v>15</v>
      </c>
      <c r="K27" s="84" t="s">
        <v>16</v>
      </c>
      <c r="L27" s="84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85">
        <v>2.5</v>
      </c>
      <c r="E29" s="85">
        <f>D29/2</f>
        <v>1.25</v>
      </c>
      <c r="F29" s="85">
        <f t="shared" ref="F29:F31" si="0">E29/2</f>
        <v>0.625</v>
      </c>
      <c r="G29" s="4"/>
      <c r="H29" s="4"/>
      <c r="I29" s="4"/>
      <c r="J29" s="85">
        <f t="shared" ref="J29:L31" si="1">G29*D29</f>
        <v>0</v>
      </c>
      <c r="K29" s="85">
        <f t="shared" si="1"/>
        <v>0</v>
      </c>
      <c r="L29" s="85">
        <f t="shared" si="1"/>
        <v>0</v>
      </c>
    </row>
    <row r="30" spans="1:12" ht="18.75">
      <c r="A30" s="2"/>
      <c r="B30" s="63"/>
      <c r="C30" s="3" t="s">
        <v>36</v>
      </c>
      <c r="D30" s="85">
        <v>5</v>
      </c>
      <c r="E30" s="85">
        <f>D30/2</f>
        <v>2.5</v>
      </c>
      <c r="F30" s="85">
        <f t="shared" si="0"/>
        <v>1.25</v>
      </c>
      <c r="G30" s="4">
        <v>3</v>
      </c>
      <c r="H30" s="4">
        <v>19</v>
      </c>
      <c r="I30" s="4"/>
      <c r="J30" s="85">
        <f t="shared" si="1"/>
        <v>15</v>
      </c>
      <c r="K30" s="85">
        <f t="shared" si="1"/>
        <v>47.5</v>
      </c>
      <c r="L30" s="85">
        <f t="shared" si="1"/>
        <v>0</v>
      </c>
    </row>
    <row r="31" spans="1:12" ht="31.5">
      <c r="A31" s="2"/>
      <c r="B31" s="63" t="s">
        <v>37</v>
      </c>
      <c r="C31" s="18" t="s">
        <v>38</v>
      </c>
      <c r="D31" s="85">
        <v>2.5</v>
      </c>
      <c r="E31" s="85">
        <f>D31/2</f>
        <v>1.25</v>
      </c>
      <c r="F31" s="85">
        <f t="shared" si="0"/>
        <v>0.625</v>
      </c>
      <c r="G31" s="4"/>
      <c r="H31" s="4"/>
      <c r="I31" s="4"/>
      <c r="J31" s="85">
        <f t="shared" si="1"/>
        <v>0</v>
      </c>
      <c r="K31" s="85">
        <f t="shared" si="1"/>
        <v>0</v>
      </c>
      <c r="L31" s="8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15</v>
      </c>
      <c r="K32" s="59">
        <f t="shared" si="2"/>
        <v>47.5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15</v>
      </c>
      <c r="K33" s="59">
        <f>MIN(75-L33,SUM(K29:K31))</f>
        <v>47.5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62.5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85">
        <v>2</v>
      </c>
      <c r="E40" s="85">
        <f>D40/2</f>
        <v>1</v>
      </c>
      <c r="F40" s="150">
        <v>1</v>
      </c>
      <c r="G40" s="164"/>
      <c r="H40" s="150"/>
      <c r="I40" s="151"/>
      <c r="J40" s="159">
        <f>F40*D40+H40*E40</f>
        <v>2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2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83" t="s">
        <v>32</v>
      </c>
      <c r="J46" s="84" t="s">
        <v>15</v>
      </c>
      <c r="K46" s="84" t="s">
        <v>16</v>
      </c>
      <c r="L46" s="84" t="s">
        <v>32</v>
      </c>
    </row>
    <row r="47" spans="1:12" ht="51.75" customHeight="1">
      <c r="A47" s="2"/>
      <c r="B47" s="63"/>
      <c r="C47" s="6" t="s">
        <v>49</v>
      </c>
      <c r="D47" s="85">
        <v>0.05</v>
      </c>
      <c r="E47" s="85">
        <f t="shared" ref="E47:F50" si="3">D47/2</f>
        <v>2.5000000000000001E-2</v>
      </c>
      <c r="F47" s="85">
        <f t="shared" si="3"/>
        <v>1.2500000000000001E-2</v>
      </c>
      <c r="G47" s="7"/>
      <c r="H47" s="7"/>
      <c r="I47" s="7"/>
      <c r="J47" s="85">
        <f>G47*D47</f>
        <v>0</v>
      </c>
      <c r="K47" s="85">
        <f>H47*E47</f>
        <v>0</v>
      </c>
      <c r="L47" s="85">
        <f>I47*F47</f>
        <v>0</v>
      </c>
    </row>
    <row r="48" spans="1:12" ht="66.75" customHeight="1">
      <c r="A48" s="2"/>
      <c r="B48" s="63"/>
      <c r="C48" s="6" t="s">
        <v>50</v>
      </c>
      <c r="D48" s="85">
        <v>0.04</v>
      </c>
      <c r="E48" s="85">
        <f t="shared" si="3"/>
        <v>0.02</v>
      </c>
      <c r="F48" s="85">
        <f t="shared" si="3"/>
        <v>0.01</v>
      </c>
      <c r="G48" s="7"/>
      <c r="H48" s="7"/>
      <c r="I48" s="7"/>
      <c r="J48" s="85">
        <f t="shared" ref="J48:L50" si="4">G48*D48</f>
        <v>0</v>
      </c>
      <c r="K48" s="85">
        <f t="shared" si="4"/>
        <v>0</v>
      </c>
      <c r="L48" s="85">
        <f t="shared" si="4"/>
        <v>0</v>
      </c>
    </row>
    <row r="49" spans="1:12" ht="37.5" customHeight="1">
      <c r="A49" s="2"/>
      <c r="B49" s="63"/>
      <c r="C49" s="6" t="s">
        <v>51</v>
      </c>
      <c r="D49" s="85">
        <v>2</v>
      </c>
      <c r="E49" s="85">
        <f t="shared" si="3"/>
        <v>1</v>
      </c>
      <c r="F49" s="85">
        <f t="shared" si="3"/>
        <v>0.5</v>
      </c>
      <c r="G49" s="7"/>
      <c r="H49" s="7"/>
      <c r="I49" s="7"/>
      <c r="J49" s="85">
        <f t="shared" si="4"/>
        <v>0</v>
      </c>
      <c r="K49" s="85">
        <f t="shared" si="4"/>
        <v>0</v>
      </c>
      <c r="L49" s="85">
        <f t="shared" si="4"/>
        <v>0</v>
      </c>
    </row>
    <row r="50" spans="1:12" ht="35.25" customHeight="1">
      <c r="A50" s="2"/>
      <c r="B50" s="63"/>
      <c r="C50" s="6" t="s">
        <v>52</v>
      </c>
      <c r="D50" s="85">
        <v>3</v>
      </c>
      <c r="E50" s="85">
        <f t="shared" si="3"/>
        <v>1.5</v>
      </c>
      <c r="F50" s="85">
        <f t="shared" si="3"/>
        <v>0.75</v>
      </c>
      <c r="G50" s="7"/>
      <c r="H50" s="7"/>
      <c r="I50" s="7"/>
      <c r="J50" s="85">
        <f t="shared" si="4"/>
        <v>0</v>
      </c>
      <c r="K50" s="85">
        <f t="shared" si="4"/>
        <v>0</v>
      </c>
      <c r="L50" s="8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0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82" t="s">
        <v>15</v>
      </c>
      <c r="E58" s="82" t="s">
        <v>16</v>
      </c>
      <c r="F58" s="82" t="s">
        <v>32</v>
      </c>
      <c r="G58" s="82" t="s">
        <v>15</v>
      </c>
      <c r="H58" s="8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85">
        <v>3</v>
      </c>
      <c r="E61" s="85">
        <f t="shared" si="6"/>
        <v>1.5</v>
      </c>
      <c r="F61" s="85">
        <f t="shared" si="6"/>
        <v>0.75</v>
      </c>
      <c r="G61" s="8"/>
      <c r="H61" s="8"/>
      <c r="I61" s="8"/>
      <c r="J61" s="85">
        <f t="shared" ref="J61:L62" si="7">G61*D61</f>
        <v>0</v>
      </c>
      <c r="K61" s="85">
        <f t="shared" si="7"/>
        <v>0</v>
      </c>
      <c r="L61" s="8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>
        <v>1</v>
      </c>
      <c r="I73" s="45"/>
      <c r="J73" s="37">
        <f t="shared" ref="J73:L75" si="15">G73*D73</f>
        <v>0</v>
      </c>
      <c r="K73" s="37">
        <f t="shared" si="15"/>
        <v>3.5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85">
        <v>15</v>
      </c>
      <c r="E74" s="85">
        <f t="shared" si="14"/>
        <v>7.5</v>
      </c>
      <c r="F74" s="85">
        <f t="shared" si="14"/>
        <v>3.75</v>
      </c>
      <c r="G74" s="8"/>
      <c r="H74" s="8"/>
      <c r="I74" s="8"/>
      <c r="J74" s="85">
        <f t="shared" si="15"/>
        <v>0</v>
      </c>
      <c r="K74" s="85">
        <f t="shared" si="15"/>
        <v>0</v>
      </c>
      <c r="L74" s="8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85">
        <v>2</v>
      </c>
      <c r="E78" s="85">
        <f t="shared" si="14"/>
        <v>1</v>
      </c>
      <c r="F78" s="85">
        <f t="shared" si="14"/>
        <v>0.5</v>
      </c>
      <c r="G78" s="8"/>
      <c r="H78" s="8"/>
      <c r="I78" s="8"/>
      <c r="J78" s="85">
        <f t="shared" si="17"/>
        <v>0</v>
      </c>
      <c r="K78" s="85">
        <f t="shared" si="17"/>
        <v>0</v>
      </c>
      <c r="L78" s="8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>
        <v>1</v>
      </c>
      <c r="J81" s="37">
        <f t="shared" ref="J81:L82" si="19">G81*D81</f>
        <v>0</v>
      </c>
      <c r="K81" s="37">
        <f t="shared" si="19"/>
        <v>0</v>
      </c>
      <c r="L81" s="37">
        <f t="shared" si="19"/>
        <v>0.25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>
        <v>1</v>
      </c>
      <c r="I84" s="43"/>
      <c r="J84" s="37">
        <f t="shared" ref="J84:L85" si="21">G84*D84</f>
        <v>0</v>
      </c>
      <c r="K84" s="37">
        <f t="shared" si="21"/>
        <v>0.05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>
        <v>1</v>
      </c>
      <c r="J87" s="37">
        <f t="shared" ref="J87:L88" si="22">G87*D87</f>
        <v>0</v>
      </c>
      <c r="K87" s="37">
        <f t="shared" si="22"/>
        <v>0</v>
      </c>
      <c r="L87" s="37">
        <f t="shared" si="22"/>
        <v>0.25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85">
        <v>2</v>
      </c>
      <c r="E94" s="85">
        <f t="shared" si="25"/>
        <v>1</v>
      </c>
      <c r="F94" s="85">
        <f t="shared" si="25"/>
        <v>0.5</v>
      </c>
      <c r="G94" s="7"/>
      <c r="H94" s="7"/>
      <c r="I94" s="7"/>
      <c r="J94" s="85">
        <f t="shared" si="26"/>
        <v>0</v>
      </c>
      <c r="K94" s="85">
        <f t="shared" si="26"/>
        <v>0</v>
      </c>
      <c r="L94" s="85">
        <f t="shared" si="26"/>
        <v>0</v>
      </c>
    </row>
    <row r="95" spans="1:12" ht="17.25" customHeight="1">
      <c r="A95" s="2"/>
      <c r="B95" s="63"/>
      <c r="C95" s="6" t="s">
        <v>94</v>
      </c>
      <c r="D95" s="85">
        <v>1</v>
      </c>
      <c r="E95" s="85">
        <f t="shared" si="25"/>
        <v>0.5</v>
      </c>
      <c r="F95" s="85">
        <f t="shared" si="25"/>
        <v>0.25</v>
      </c>
      <c r="G95" s="7"/>
      <c r="H95" s="7"/>
      <c r="I95" s="7"/>
      <c r="J95" s="85">
        <f t="shared" si="26"/>
        <v>0</v>
      </c>
      <c r="K95" s="85">
        <f t="shared" si="26"/>
        <v>0</v>
      </c>
      <c r="L95" s="8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3.55</v>
      </c>
      <c r="L96" s="59">
        <f>SUM(L60:L95)</f>
        <v>0.5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3.55</v>
      </c>
      <c r="L97" s="59">
        <f>MIN(50,SUM(L60:L95))</f>
        <v>0.5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4.05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82" t="s">
        <v>15</v>
      </c>
      <c r="E104" s="82" t="s">
        <v>16</v>
      </c>
      <c r="F104" s="82" t="s">
        <v>32</v>
      </c>
      <c r="G104" s="82" t="s">
        <v>15</v>
      </c>
      <c r="H104" s="8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80" t="s">
        <v>99</v>
      </c>
      <c r="D105" s="89">
        <v>0.1</v>
      </c>
      <c r="E105" s="79">
        <f t="shared" ref="E105:F105" si="28">D105/2</f>
        <v>0.05</v>
      </c>
      <c r="F105" s="79">
        <f t="shared" si="28"/>
        <v>2.5000000000000001E-2</v>
      </c>
      <c r="G105" s="90"/>
      <c r="H105" s="90"/>
      <c r="I105" s="90"/>
      <c r="J105" s="79">
        <f t="shared" ref="J105:L105" si="29">G105*D105</f>
        <v>0</v>
      </c>
      <c r="K105" s="79">
        <f t="shared" si="29"/>
        <v>0</v>
      </c>
      <c r="L105" s="79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88" t="s">
        <v>102</v>
      </c>
      <c r="D107" s="89">
        <v>0.5</v>
      </c>
      <c r="E107" s="79">
        <f t="shared" ref="E107:F109" si="30">D107/2</f>
        <v>0.25</v>
      </c>
      <c r="F107" s="79">
        <f t="shared" si="30"/>
        <v>0.125</v>
      </c>
      <c r="G107" s="54"/>
      <c r="H107" s="54"/>
      <c r="I107" s="54"/>
      <c r="J107" s="79">
        <f t="shared" ref="J107:L109" si="31">G107*D107</f>
        <v>0</v>
      </c>
      <c r="K107" s="79">
        <f t="shared" si="31"/>
        <v>0</v>
      </c>
      <c r="L107" s="79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85">
        <f t="shared" si="32"/>
        <v>4</v>
      </c>
      <c r="F112" s="85">
        <f t="shared" si="32"/>
        <v>2</v>
      </c>
      <c r="G112" s="7"/>
      <c r="H112" s="7"/>
      <c r="I112" s="7"/>
      <c r="J112" s="85">
        <f t="shared" si="33"/>
        <v>0</v>
      </c>
      <c r="K112" s="85">
        <f t="shared" si="33"/>
        <v>0</v>
      </c>
      <c r="L112" s="8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85">
        <f t="shared" si="34"/>
        <v>1</v>
      </c>
      <c r="F116" s="85">
        <f t="shared" si="34"/>
        <v>0.5</v>
      </c>
      <c r="G116" s="7"/>
      <c r="H116" s="7"/>
      <c r="I116" s="7"/>
      <c r="J116" s="85">
        <f t="shared" si="35"/>
        <v>0</v>
      </c>
      <c r="K116" s="85">
        <f t="shared" si="35"/>
        <v>0</v>
      </c>
      <c r="L116" s="8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85">
        <f t="shared" si="34"/>
        <v>1.5</v>
      </c>
      <c r="F117" s="85">
        <f t="shared" si="34"/>
        <v>0.75</v>
      </c>
      <c r="G117" s="7"/>
      <c r="H117" s="7"/>
      <c r="I117" s="7"/>
      <c r="J117" s="85">
        <f t="shared" si="35"/>
        <v>0</v>
      </c>
      <c r="K117" s="85">
        <f t="shared" si="35"/>
        <v>0</v>
      </c>
      <c r="L117" s="8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85">
        <f t="shared" si="36"/>
        <v>2</v>
      </c>
      <c r="F121" s="85">
        <f t="shared" si="36"/>
        <v>1</v>
      </c>
      <c r="G121" s="7"/>
      <c r="H121" s="7">
        <v>1</v>
      </c>
      <c r="I121" s="7"/>
      <c r="J121" s="85">
        <f t="shared" si="37"/>
        <v>0</v>
      </c>
      <c r="K121" s="85">
        <f t="shared" si="37"/>
        <v>2</v>
      </c>
      <c r="L121" s="8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85">
        <f t="shared" si="36"/>
        <v>4</v>
      </c>
      <c r="F122" s="85">
        <f t="shared" si="36"/>
        <v>2</v>
      </c>
      <c r="G122" s="7"/>
      <c r="H122" s="7">
        <v>1</v>
      </c>
      <c r="I122" s="7"/>
      <c r="J122" s="85">
        <f t="shared" si="37"/>
        <v>0</v>
      </c>
      <c r="K122" s="85">
        <f t="shared" si="37"/>
        <v>4</v>
      </c>
      <c r="L122" s="8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85">
        <f t="shared" si="42"/>
        <v>0.5</v>
      </c>
      <c r="F132" s="85">
        <f t="shared" si="42"/>
        <v>0.25</v>
      </c>
      <c r="G132" s="7"/>
      <c r="H132" s="7"/>
      <c r="I132" s="7"/>
      <c r="J132" s="85">
        <f t="shared" si="43"/>
        <v>0</v>
      </c>
      <c r="K132" s="85">
        <f t="shared" si="43"/>
        <v>0</v>
      </c>
      <c r="L132" s="8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85">
        <f t="shared" si="42"/>
        <v>0.75</v>
      </c>
      <c r="F133" s="8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6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6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6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81" t="s">
        <v>15</v>
      </c>
      <c r="E141" s="82" t="s">
        <v>16</v>
      </c>
      <c r="F141" s="82" t="s">
        <v>32</v>
      </c>
      <c r="G141" s="82" t="s">
        <v>15</v>
      </c>
      <c r="H141" s="82" t="s">
        <v>16</v>
      </c>
      <c r="I141" s="78" t="s">
        <v>32</v>
      </c>
      <c r="J141" s="87" t="s">
        <v>15</v>
      </c>
      <c r="K141" s="87" t="s">
        <v>16</v>
      </c>
      <c r="L141" s="87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88" t="s">
        <v>128</v>
      </c>
      <c r="D143" s="184">
        <v>8</v>
      </c>
      <c r="E143" s="184"/>
      <c r="F143" s="184"/>
      <c r="G143" s="186">
        <v>1</v>
      </c>
      <c r="H143" s="186"/>
      <c r="I143" s="186"/>
      <c r="J143" s="122">
        <f>IF(SUM(G143:G146)&gt;1,"Error",G143*D143)</f>
        <v>8</v>
      </c>
      <c r="K143" s="122"/>
      <c r="L143" s="122"/>
    </row>
    <row r="144" spans="1:12" ht="18.75">
      <c r="A144" s="2"/>
      <c r="B144" s="63"/>
      <c r="C144" s="88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88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>
        <v>2</v>
      </c>
      <c r="H152" s="34">
        <v>4</v>
      </c>
      <c r="I152" s="34"/>
      <c r="J152" s="37">
        <f t="shared" si="48"/>
        <v>16</v>
      </c>
      <c r="K152" s="37">
        <f t="shared" si="48"/>
        <v>16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>
        <v>1</v>
      </c>
      <c r="I157" s="43"/>
      <c r="J157" s="37">
        <f t="shared" ref="J157:L158" si="52">G157*D157</f>
        <v>0</v>
      </c>
      <c r="K157" s="37">
        <f t="shared" si="52"/>
        <v>0.125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>
        <v>1</v>
      </c>
      <c r="I158" s="34"/>
      <c r="J158" s="37">
        <f t="shared" si="52"/>
        <v>0</v>
      </c>
      <c r="K158" s="37">
        <f t="shared" si="52"/>
        <v>0.25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85">
        <f t="shared" si="55"/>
        <v>0.375</v>
      </c>
      <c r="F164" s="8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85">
        <f t="shared" si="55"/>
        <v>0.5</v>
      </c>
      <c r="F165" s="85">
        <f t="shared" si="55"/>
        <v>0.25</v>
      </c>
      <c r="G165" s="7"/>
      <c r="H165" s="7">
        <v>1</v>
      </c>
      <c r="I165" s="7"/>
      <c r="J165" s="37">
        <f t="shared" si="56"/>
        <v>0</v>
      </c>
      <c r="K165" s="37">
        <f t="shared" si="56"/>
        <v>0.5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88" t="s">
        <v>150</v>
      </c>
      <c r="D167" s="79">
        <v>0.25</v>
      </c>
      <c r="E167" s="79">
        <f t="shared" si="55"/>
        <v>0.125</v>
      </c>
      <c r="F167" s="79">
        <f t="shared" si="55"/>
        <v>6.25E-2</v>
      </c>
      <c r="G167" s="50"/>
      <c r="H167" s="50">
        <v>11</v>
      </c>
      <c r="I167" s="50"/>
      <c r="J167" s="79">
        <f t="shared" ref="J167:L169" si="57">G167*D167</f>
        <v>0</v>
      </c>
      <c r="K167" s="79">
        <f t="shared" si="57"/>
        <v>1.375</v>
      </c>
      <c r="L167" s="79">
        <f t="shared" si="57"/>
        <v>0</v>
      </c>
    </row>
    <row r="168" spans="1:12" ht="18.75">
      <c r="A168" s="2"/>
      <c r="B168" s="63"/>
      <c r="C168" s="88" t="s">
        <v>151</v>
      </c>
      <c r="D168" s="89">
        <v>0.5</v>
      </c>
      <c r="E168" s="79">
        <f t="shared" si="55"/>
        <v>0.25</v>
      </c>
      <c r="F168" s="79">
        <f t="shared" si="55"/>
        <v>0.125</v>
      </c>
      <c r="G168" s="51"/>
      <c r="H168" s="51">
        <v>7</v>
      </c>
      <c r="I168" s="51"/>
      <c r="J168" s="79">
        <f t="shared" si="57"/>
        <v>0</v>
      </c>
      <c r="K168" s="79">
        <f t="shared" si="57"/>
        <v>1.75</v>
      </c>
      <c r="L168" s="79">
        <f t="shared" si="57"/>
        <v>0</v>
      </c>
    </row>
    <row r="169" spans="1:12" ht="18.75">
      <c r="A169" s="2"/>
      <c r="B169" s="63"/>
      <c r="C169" s="88" t="s">
        <v>152</v>
      </c>
      <c r="D169" s="89">
        <v>0.75</v>
      </c>
      <c r="E169" s="79">
        <f t="shared" si="55"/>
        <v>0.375</v>
      </c>
      <c r="F169" s="79">
        <f t="shared" si="55"/>
        <v>0.1875</v>
      </c>
      <c r="G169" s="90"/>
      <c r="H169" s="90">
        <v>1</v>
      </c>
      <c r="I169" s="90"/>
      <c r="J169" s="79">
        <f t="shared" si="57"/>
        <v>0</v>
      </c>
      <c r="K169" s="79">
        <f t="shared" si="57"/>
        <v>0.375</v>
      </c>
      <c r="L169" s="79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88" t="s">
        <v>150</v>
      </c>
      <c r="D171" s="89">
        <v>0.1</v>
      </c>
      <c r="E171" s="79">
        <f t="shared" ref="E171:F173" si="58">D171/2</f>
        <v>0.05</v>
      </c>
      <c r="F171" s="79">
        <f t="shared" si="58"/>
        <v>2.5000000000000001E-2</v>
      </c>
      <c r="G171" s="90"/>
      <c r="H171" s="90"/>
      <c r="I171" s="90"/>
      <c r="J171" s="79">
        <f t="shared" ref="J171:L173" si="59">G171*D171</f>
        <v>0</v>
      </c>
      <c r="K171" s="79">
        <f t="shared" si="59"/>
        <v>0</v>
      </c>
      <c r="L171" s="79">
        <f t="shared" si="59"/>
        <v>0</v>
      </c>
    </row>
    <row r="172" spans="1:12" ht="18.75">
      <c r="A172" s="2"/>
      <c r="B172" s="63"/>
      <c r="C172" s="88" t="s">
        <v>151</v>
      </c>
      <c r="D172" s="89">
        <v>0.2</v>
      </c>
      <c r="E172" s="79">
        <f t="shared" si="58"/>
        <v>0.1</v>
      </c>
      <c r="F172" s="79">
        <f t="shared" si="58"/>
        <v>0.05</v>
      </c>
      <c r="G172" s="90"/>
      <c r="H172" s="90"/>
      <c r="I172" s="90"/>
      <c r="J172" s="79">
        <f t="shared" si="59"/>
        <v>0</v>
      </c>
      <c r="K172" s="79">
        <f t="shared" si="59"/>
        <v>0</v>
      </c>
      <c r="L172" s="79">
        <f t="shared" si="59"/>
        <v>0</v>
      </c>
    </row>
    <row r="173" spans="1:12" ht="18.75">
      <c r="A173" s="2"/>
      <c r="B173" s="63"/>
      <c r="C173" s="88" t="s">
        <v>152</v>
      </c>
      <c r="D173" s="89">
        <v>0.3</v>
      </c>
      <c r="E173" s="79">
        <f t="shared" si="58"/>
        <v>0.15</v>
      </c>
      <c r="F173" s="79">
        <f t="shared" si="58"/>
        <v>7.4999999999999997E-2</v>
      </c>
      <c r="G173" s="90"/>
      <c r="H173" s="90"/>
      <c r="I173" s="90"/>
      <c r="J173" s="79">
        <f t="shared" si="59"/>
        <v>0</v>
      </c>
      <c r="K173" s="79">
        <f t="shared" si="59"/>
        <v>0</v>
      </c>
      <c r="L173" s="79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88" t="s">
        <v>63</v>
      </c>
      <c r="D175" s="89">
        <v>3</v>
      </c>
      <c r="E175" s="79">
        <f t="shared" ref="E175:F176" si="60">D175/2</f>
        <v>1.5</v>
      </c>
      <c r="F175" s="79">
        <f t="shared" si="60"/>
        <v>0.75</v>
      </c>
      <c r="G175" s="90"/>
      <c r="H175" s="90"/>
      <c r="I175" s="90"/>
      <c r="J175" s="79">
        <f t="shared" ref="J175:L176" si="61">G175*D175</f>
        <v>0</v>
      </c>
      <c r="K175" s="79">
        <f t="shared" si="61"/>
        <v>0</v>
      </c>
      <c r="L175" s="79">
        <f t="shared" si="61"/>
        <v>0</v>
      </c>
    </row>
    <row r="176" spans="1:12" ht="18.75">
      <c r="A176" s="2"/>
      <c r="B176" s="63"/>
      <c r="C176" s="88" t="s">
        <v>64</v>
      </c>
      <c r="D176" s="89">
        <v>2</v>
      </c>
      <c r="E176" s="79">
        <f t="shared" si="60"/>
        <v>1</v>
      </c>
      <c r="F176" s="79">
        <f t="shared" si="60"/>
        <v>0.5</v>
      </c>
      <c r="G176" s="90"/>
      <c r="H176" s="90"/>
      <c r="I176" s="90"/>
      <c r="J176" s="79">
        <f t="shared" si="61"/>
        <v>0</v>
      </c>
      <c r="K176" s="79">
        <f t="shared" si="61"/>
        <v>0</v>
      </c>
      <c r="L176" s="79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88" t="s">
        <v>63</v>
      </c>
      <c r="D178" s="89">
        <v>5</v>
      </c>
      <c r="E178" s="79">
        <f t="shared" ref="E178:F179" si="62">D178/2</f>
        <v>2.5</v>
      </c>
      <c r="F178" s="79">
        <f t="shared" si="62"/>
        <v>1.25</v>
      </c>
      <c r="G178" s="90"/>
      <c r="H178" s="90"/>
      <c r="I178" s="90"/>
      <c r="J178" s="79">
        <f t="shared" ref="J178:L179" si="63">G178*D178</f>
        <v>0</v>
      </c>
      <c r="K178" s="79">
        <f t="shared" si="63"/>
        <v>0</v>
      </c>
      <c r="L178" s="79">
        <f t="shared" si="63"/>
        <v>0</v>
      </c>
    </row>
    <row r="179" spans="1:12" ht="18.75">
      <c r="A179" s="2"/>
      <c r="B179" s="63"/>
      <c r="C179" s="88" t="s">
        <v>64</v>
      </c>
      <c r="D179" s="89">
        <v>3</v>
      </c>
      <c r="E179" s="79">
        <f t="shared" si="62"/>
        <v>1.5</v>
      </c>
      <c r="F179" s="79">
        <f t="shared" si="62"/>
        <v>0.75</v>
      </c>
      <c r="G179" s="90"/>
      <c r="H179" s="90"/>
      <c r="I179" s="90"/>
      <c r="J179" s="79">
        <f t="shared" si="63"/>
        <v>0</v>
      </c>
      <c r="K179" s="79">
        <f t="shared" si="63"/>
        <v>0</v>
      </c>
      <c r="L179" s="79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88" t="s">
        <v>163</v>
      </c>
      <c r="D181" s="89">
        <v>2</v>
      </c>
      <c r="E181" s="79">
        <f t="shared" ref="E181:F182" si="64">D181/2</f>
        <v>1</v>
      </c>
      <c r="F181" s="79">
        <f t="shared" si="64"/>
        <v>0.5</v>
      </c>
      <c r="G181" s="90"/>
      <c r="H181" s="90"/>
      <c r="I181" s="90"/>
      <c r="J181" s="79">
        <f t="shared" ref="J181:L182" si="65">G181*D181</f>
        <v>0</v>
      </c>
      <c r="K181" s="79">
        <f t="shared" si="65"/>
        <v>0</v>
      </c>
      <c r="L181" s="79">
        <f t="shared" si="65"/>
        <v>0</v>
      </c>
    </row>
    <row r="182" spans="1:12" ht="18.75">
      <c r="A182" s="2"/>
      <c r="B182" s="63"/>
      <c r="C182" s="88" t="s">
        <v>164</v>
      </c>
      <c r="D182" s="89">
        <v>2</v>
      </c>
      <c r="E182" s="79">
        <f t="shared" si="64"/>
        <v>1</v>
      </c>
      <c r="F182" s="79">
        <f t="shared" si="64"/>
        <v>0.5</v>
      </c>
      <c r="G182" s="90"/>
      <c r="H182" s="90"/>
      <c r="I182" s="90"/>
      <c r="J182" s="79">
        <f t="shared" si="65"/>
        <v>0</v>
      </c>
      <c r="K182" s="79">
        <f t="shared" si="65"/>
        <v>0</v>
      </c>
      <c r="L182" s="79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88" t="s">
        <v>63</v>
      </c>
      <c r="D184" s="89">
        <v>3</v>
      </c>
      <c r="E184" s="79">
        <f t="shared" ref="E184:F185" si="66">D184/2</f>
        <v>1.5</v>
      </c>
      <c r="F184" s="79">
        <f t="shared" si="66"/>
        <v>0.75</v>
      </c>
      <c r="G184" s="90"/>
      <c r="H184" s="90"/>
      <c r="I184" s="90"/>
      <c r="J184" s="79">
        <f t="shared" ref="J184:L185" si="67">G184*D184</f>
        <v>0</v>
      </c>
      <c r="K184" s="79">
        <f t="shared" si="67"/>
        <v>0</v>
      </c>
      <c r="L184" s="79">
        <f t="shared" si="67"/>
        <v>0</v>
      </c>
    </row>
    <row r="185" spans="1:12" ht="18.75">
      <c r="A185" s="2"/>
      <c r="B185" s="63"/>
      <c r="C185" s="88" t="s">
        <v>64</v>
      </c>
      <c r="D185" s="89">
        <v>1</v>
      </c>
      <c r="E185" s="79">
        <f t="shared" si="66"/>
        <v>0.5</v>
      </c>
      <c r="F185" s="79">
        <f t="shared" si="66"/>
        <v>0.25</v>
      </c>
      <c r="G185" s="90"/>
      <c r="H185" s="90"/>
      <c r="I185" s="90"/>
      <c r="J185" s="79">
        <f t="shared" si="67"/>
        <v>0</v>
      </c>
      <c r="K185" s="79">
        <f t="shared" si="67"/>
        <v>0</v>
      </c>
      <c r="L185" s="79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88" t="s">
        <v>169</v>
      </c>
      <c r="D187" s="89">
        <v>2</v>
      </c>
      <c r="E187" s="79">
        <f t="shared" ref="E187:F188" si="68">D187/2</f>
        <v>1</v>
      </c>
      <c r="F187" s="79">
        <f t="shared" si="68"/>
        <v>0.5</v>
      </c>
      <c r="G187" s="90"/>
      <c r="H187" s="90"/>
      <c r="I187" s="90"/>
      <c r="J187" s="79">
        <f t="shared" ref="J187:L188" si="69">G187*D187</f>
        <v>0</v>
      </c>
      <c r="K187" s="79">
        <f t="shared" si="69"/>
        <v>0</v>
      </c>
      <c r="L187" s="79">
        <f t="shared" si="69"/>
        <v>0</v>
      </c>
    </row>
    <row r="188" spans="1:12" ht="38.25" customHeight="1">
      <c r="A188" s="2"/>
      <c r="B188" s="63"/>
      <c r="C188" s="88" t="s">
        <v>170</v>
      </c>
      <c r="D188" s="89">
        <v>3</v>
      </c>
      <c r="E188" s="79">
        <f t="shared" si="68"/>
        <v>1.5</v>
      </c>
      <c r="F188" s="79">
        <f t="shared" si="68"/>
        <v>0.75</v>
      </c>
      <c r="G188" s="90"/>
      <c r="H188" s="90"/>
      <c r="I188" s="90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24</v>
      </c>
      <c r="K189" s="60">
        <f t="shared" ref="K189" si="70">SUM(K148:K188)</f>
        <v>20.375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24</v>
      </c>
      <c r="K190" s="59">
        <f>MIN(65-L190,SUM(K148:K188))</f>
        <v>20.375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44.375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82" t="s">
        <v>15</v>
      </c>
      <c r="E196" s="82" t="s">
        <v>16</v>
      </c>
      <c r="F196" s="82" t="s">
        <v>32</v>
      </c>
      <c r="G196" s="82" t="s">
        <v>15</v>
      </c>
      <c r="H196" s="82" t="s">
        <v>16</v>
      </c>
      <c r="I196" s="42" t="s">
        <v>32</v>
      </c>
      <c r="J196" s="87" t="s">
        <v>15</v>
      </c>
      <c r="K196" s="87" t="s">
        <v>16</v>
      </c>
      <c r="L196" s="87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89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9">
        <f t="shared" ref="J199:L200" si="72">G199*D199</f>
        <v>0</v>
      </c>
      <c r="K199" s="79">
        <f t="shared" si="72"/>
        <v>0</v>
      </c>
      <c r="L199" s="79">
        <f t="shared" si="72"/>
        <v>0</v>
      </c>
    </row>
    <row r="200" spans="1:12" ht="18.75">
      <c r="A200" s="2"/>
      <c r="B200" s="63"/>
      <c r="C200" s="52" t="s">
        <v>181</v>
      </c>
      <c r="D200" s="89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9">
        <f t="shared" si="72"/>
        <v>0</v>
      </c>
      <c r="K200" s="79">
        <f t="shared" si="72"/>
        <v>0</v>
      </c>
      <c r="L200" s="79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9">
        <f t="shared" ref="J202:L203" si="74">G202*D202</f>
        <v>0</v>
      </c>
      <c r="K202" s="79">
        <f t="shared" si="74"/>
        <v>0</v>
      </c>
      <c r="L202" s="79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9">
        <f t="shared" si="74"/>
        <v>0</v>
      </c>
      <c r="K203" s="79">
        <f t="shared" si="74"/>
        <v>0</v>
      </c>
      <c r="L203" s="79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9">
        <f t="shared" ref="J205:L207" si="76">G205*D205</f>
        <v>0</v>
      </c>
      <c r="K205" s="79">
        <f t="shared" si="76"/>
        <v>0</v>
      </c>
      <c r="L205" s="79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85">
        <f t="shared" si="75"/>
        <v>1.5</v>
      </c>
      <c r="F206" s="85">
        <f t="shared" si="75"/>
        <v>0.75</v>
      </c>
      <c r="G206" s="56"/>
      <c r="H206" s="56"/>
      <c r="I206" s="56"/>
      <c r="J206" s="79">
        <f t="shared" si="76"/>
        <v>0</v>
      </c>
      <c r="K206" s="79">
        <f t="shared" si="76"/>
        <v>0</v>
      </c>
      <c r="L206" s="79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9">
        <f t="shared" si="76"/>
        <v>0</v>
      </c>
      <c r="K207" s="79">
        <f t="shared" si="76"/>
        <v>0</v>
      </c>
      <c r="L207" s="79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9">
        <f t="shared" ref="J209:L211" si="78">G209*D209</f>
        <v>0</v>
      </c>
      <c r="K209" s="79">
        <f t="shared" si="78"/>
        <v>0</v>
      </c>
      <c r="L209" s="79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85">
        <f t="shared" si="77"/>
        <v>1.5</v>
      </c>
      <c r="F210" s="85">
        <f t="shared" si="77"/>
        <v>0.75</v>
      </c>
      <c r="G210" s="7"/>
      <c r="H210" s="7"/>
      <c r="I210" s="7"/>
      <c r="J210" s="79">
        <f t="shared" si="78"/>
        <v>0</v>
      </c>
      <c r="K210" s="79">
        <f t="shared" si="78"/>
        <v>0</v>
      </c>
      <c r="L210" s="79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86">
        <f t="shared" ref="J213:L216" si="80">G213*D213</f>
        <v>0</v>
      </c>
      <c r="K213" s="86">
        <f t="shared" si="80"/>
        <v>0</v>
      </c>
      <c r="L213" s="86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85">
        <f t="shared" si="79"/>
        <v>0.5</v>
      </c>
      <c r="F214" s="85">
        <f t="shared" si="79"/>
        <v>0.25</v>
      </c>
      <c r="G214" s="7"/>
      <c r="H214" s="7"/>
      <c r="I214" s="7"/>
      <c r="J214" s="79">
        <f t="shared" si="80"/>
        <v>0</v>
      </c>
      <c r="K214" s="79">
        <f t="shared" si="80"/>
        <v>0</v>
      </c>
      <c r="L214" s="79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85">
        <f t="shared" si="79"/>
        <v>0.75</v>
      </c>
      <c r="F215" s="85">
        <f t="shared" si="79"/>
        <v>0.375</v>
      </c>
      <c r="G215" s="7"/>
      <c r="H215" s="7"/>
      <c r="I215" s="7"/>
      <c r="J215" s="79">
        <f t="shared" si="80"/>
        <v>0</v>
      </c>
      <c r="K215" s="79">
        <f t="shared" si="80"/>
        <v>0</v>
      </c>
      <c r="L215" s="79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86">
        <f t="shared" ref="J218:L219" si="82">G218*D218</f>
        <v>0</v>
      </c>
      <c r="K218" s="86">
        <f t="shared" si="82"/>
        <v>0</v>
      </c>
      <c r="L218" s="86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86">
        <f t="shared" ref="J221:L222" si="84">G221*D221</f>
        <v>0</v>
      </c>
      <c r="K221" s="86">
        <f t="shared" si="84"/>
        <v>0</v>
      </c>
      <c r="L221" s="86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85">
        <f t="shared" si="83"/>
        <v>0.5</v>
      </c>
      <c r="F222" s="8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318.92500000000001</v>
      </c>
      <c r="K227" s="168"/>
      <c r="L227" s="169"/>
    </row>
  </sheetData>
  <mergeCells count="149"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</mergeCells>
  <dataValidations count="2">
    <dataValidation type="whole" allowBlank="1" showInputMessage="1" showErrorMessage="1" errorTitle="Atención" error="Insertar 0 o 1" promptTitle="Atención" prompt="Insertar 0 o 1" sqref="G143:I146" xr:uid="{668A8E85-4EAC-4178-AFB0-C6932BBB9330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5BACA559-4D15-4C94-B7C6-F215A3D2331C}">
      <formula1>0</formula1>
      <formula2>1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80BF7-92BB-4F06-A0A1-E0A2011EE86D}">
  <dimension ref="A1:L227"/>
  <sheetViews>
    <sheetView topLeftCell="A217" workbookViewId="0">
      <selection activeCell="H40" sqref="H40:I40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85">
        <v>30</v>
      </c>
      <c r="F17" s="85">
        <v>0</v>
      </c>
      <c r="G17" s="5"/>
      <c r="H17" s="5">
        <v>1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85">
        <v>45</v>
      </c>
      <c r="F18" s="8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85">
        <v>100</v>
      </c>
      <c r="F19" s="85">
        <v>35</v>
      </c>
      <c r="G19" s="5"/>
      <c r="H19" s="5">
        <v>1</v>
      </c>
      <c r="I19" s="140">
        <f>MAX(G19*E19,H19*F19)</f>
        <v>35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85">
        <v>200</v>
      </c>
      <c r="F20" s="85">
        <v>70</v>
      </c>
      <c r="G20" s="5"/>
      <c r="H20" s="5">
        <v>1</v>
      </c>
      <c r="I20" s="140">
        <f>MAX(G20*E20,H20*F20)</f>
        <v>70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70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84" t="s">
        <v>15</v>
      </c>
      <c r="K26" s="84" t="s">
        <v>16</v>
      </c>
      <c r="L26" s="84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84" t="s">
        <v>15</v>
      </c>
      <c r="K27" s="84" t="s">
        <v>16</v>
      </c>
      <c r="L27" s="84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85">
        <v>2.5</v>
      </c>
      <c r="E29" s="85">
        <f>D29/2</f>
        <v>1.25</v>
      </c>
      <c r="F29" s="85">
        <f t="shared" ref="F29:F31" si="0">E29/2</f>
        <v>0.625</v>
      </c>
      <c r="G29" s="4"/>
      <c r="H29" s="4"/>
      <c r="I29" s="4"/>
      <c r="J29" s="85">
        <f t="shared" ref="J29:L31" si="1">G29*D29</f>
        <v>0</v>
      </c>
      <c r="K29" s="85">
        <f t="shared" si="1"/>
        <v>0</v>
      </c>
      <c r="L29" s="85">
        <f t="shared" si="1"/>
        <v>0</v>
      </c>
    </row>
    <row r="30" spans="1:12" ht="18.75">
      <c r="A30" s="2"/>
      <c r="B30" s="63"/>
      <c r="C30" s="3" t="s">
        <v>36</v>
      </c>
      <c r="D30" s="85">
        <v>5</v>
      </c>
      <c r="E30" s="85">
        <f>D30/2</f>
        <v>2.5</v>
      </c>
      <c r="F30" s="85">
        <f t="shared" si="0"/>
        <v>1.25</v>
      </c>
      <c r="G30" s="4"/>
      <c r="H30" s="4"/>
      <c r="I30" s="4">
        <v>1.5</v>
      </c>
      <c r="J30" s="85">
        <f t="shared" si="1"/>
        <v>0</v>
      </c>
      <c r="K30" s="85">
        <f t="shared" si="1"/>
        <v>0</v>
      </c>
      <c r="L30" s="85">
        <f t="shared" si="1"/>
        <v>1.875</v>
      </c>
    </row>
    <row r="31" spans="1:12" ht="31.5">
      <c r="A31" s="2"/>
      <c r="B31" s="63" t="s">
        <v>37</v>
      </c>
      <c r="C31" s="18" t="s">
        <v>38</v>
      </c>
      <c r="D31" s="85">
        <v>2.5</v>
      </c>
      <c r="E31" s="85">
        <f>D31/2</f>
        <v>1.25</v>
      </c>
      <c r="F31" s="85">
        <f t="shared" si="0"/>
        <v>0.625</v>
      </c>
      <c r="G31" s="4"/>
      <c r="H31" s="4"/>
      <c r="I31" s="4">
        <v>3</v>
      </c>
      <c r="J31" s="85">
        <f t="shared" si="1"/>
        <v>0</v>
      </c>
      <c r="K31" s="85">
        <f t="shared" si="1"/>
        <v>0</v>
      </c>
      <c r="L31" s="85">
        <f t="shared" si="1"/>
        <v>1.875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0</v>
      </c>
      <c r="L32" s="59">
        <f>SUM(L29:L31)</f>
        <v>3.75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0</v>
      </c>
      <c r="L33" s="59">
        <f>MIN(37.5,SUM(L29:L31))</f>
        <v>3.75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3.75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85">
        <v>2</v>
      </c>
      <c r="E40" s="85">
        <f>D40/2</f>
        <v>1</v>
      </c>
      <c r="F40" s="150"/>
      <c r="G40" s="164"/>
      <c r="H40" s="150">
        <v>1.5</v>
      </c>
      <c r="I40" s="151"/>
      <c r="J40" s="159">
        <f>F40*D40+H40*E40</f>
        <v>1.5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1.5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83" t="s">
        <v>32</v>
      </c>
      <c r="J46" s="84" t="s">
        <v>15</v>
      </c>
      <c r="K46" s="84" t="s">
        <v>16</v>
      </c>
      <c r="L46" s="84" t="s">
        <v>32</v>
      </c>
    </row>
    <row r="47" spans="1:12" ht="51.75" customHeight="1">
      <c r="A47" s="2"/>
      <c r="B47" s="63"/>
      <c r="C47" s="6" t="s">
        <v>49</v>
      </c>
      <c r="D47" s="85">
        <v>0.05</v>
      </c>
      <c r="E47" s="85">
        <f t="shared" ref="E47:F50" si="3">D47/2</f>
        <v>2.5000000000000001E-2</v>
      </c>
      <c r="F47" s="85">
        <f t="shared" si="3"/>
        <v>1.2500000000000001E-2</v>
      </c>
      <c r="G47" s="7"/>
      <c r="H47" s="7"/>
      <c r="I47" s="7">
        <v>256</v>
      </c>
      <c r="J47" s="85">
        <f>G47*D47</f>
        <v>0</v>
      </c>
      <c r="K47" s="85">
        <f>H47*E47</f>
        <v>0</v>
      </c>
      <c r="L47" s="85">
        <f>I47*F47</f>
        <v>3.2</v>
      </c>
    </row>
    <row r="48" spans="1:12" ht="66.75" customHeight="1">
      <c r="A48" s="2"/>
      <c r="B48" s="63"/>
      <c r="C48" s="6" t="s">
        <v>50</v>
      </c>
      <c r="D48" s="85">
        <v>0.04</v>
      </c>
      <c r="E48" s="85">
        <f t="shared" si="3"/>
        <v>0.02</v>
      </c>
      <c r="F48" s="85">
        <f t="shared" si="3"/>
        <v>0.01</v>
      </c>
      <c r="G48" s="7"/>
      <c r="H48" s="7"/>
      <c r="I48" s="7">
        <v>204</v>
      </c>
      <c r="J48" s="85">
        <f t="shared" ref="J48:L50" si="4">G48*D48</f>
        <v>0</v>
      </c>
      <c r="K48" s="85">
        <f t="shared" si="4"/>
        <v>0</v>
      </c>
      <c r="L48" s="85">
        <f t="shared" si="4"/>
        <v>2.04</v>
      </c>
    </row>
    <row r="49" spans="1:12" ht="37.5" customHeight="1">
      <c r="A49" s="2"/>
      <c r="B49" s="63"/>
      <c r="C49" s="6" t="s">
        <v>51</v>
      </c>
      <c r="D49" s="85">
        <v>2</v>
      </c>
      <c r="E49" s="85">
        <f t="shared" si="3"/>
        <v>1</v>
      </c>
      <c r="F49" s="85">
        <f t="shared" si="3"/>
        <v>0.5</v>
      </c>
      <c r="G49" s="7"/>
      <c r="H49" s="7"/>
      <c r="I49" s="7"/>
      <c r="J49" s="85">
        <f t="shared" si="4"/>
        <v>0</v>
      </c>
      <c r="K49" s="85">
        <f t="shared" si="4"/>
        <v>0</v>
      </c>
      <c r="L49" s="85">
        <f t="shared" si="4"/>
        <v>0</v>
      </c>
    </row>
    <row r="50" spans="1:12" ht="35.25" customHeight="1">
      <c r="A50" s="2"/>
      <c r="B50" s="63"/>
      <c r="C50" s="6" t="s">
        <v>52</v>
      </c>
      <c r="D50" s="85">
        <v>3</v>
      </c>
      <c r="E50" s="85">
        <f t="shared" si="3"/>
        <v>1.5</v>
      </c>
      <c r="F50" s="85">
        <f t="shared" si="3"/>
        <v>0.75</v>
      </c>
      <c r="G50" s="7"/>
      <c r="H50" s="7"/>
      <c r="I50" s="7"/>
      <c r="J50" s="85">
        <f t="shared" si="4"/>
        <v>0</v>
      </c>
      <c r="K50" s="85">
        <f t="shared" si="4"/>
        <v>0</v>
      </c>
      <c r="L50" s="8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5.24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5.24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5.24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82" t="s">
        <v>15</v>
      </c>
      <c r="E58" s="82" t="s">
        <v>16</v>
      </c>
      <c r="F58" s="82" t="s">
        <v>32</v>
      </c>
      <c r="G58" s="82" t="s">
        <v>15</v>
      </c>
      <c r="H58" s="8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85">
        <v>3</v>
      </c>
      <c r="E61" s="85">
        <f t="shared" si="6"/>
        <v>1.5</v>
      </c>
      <c r="F61" s="85">
        <f t="shared" si="6"/>
        <v>0.75</v>
      </c>
      <c r="G61" s="8"/>
      <c r="H61" s="8"/>
      <c r="I61" s="8"/>
      <c r="J61" s="85">
        <f t="shared" ref="J61:L62" si="7">G61*D61</f>
        <v>0</v>
      </c>
      <c r="K61" s="85">
        <f t="shared" si="7"/>
        <v>0</v>
      </c>
      <c r="L61" s="8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85">
        <v>15</v>
      </c>
      <c r="E74" s="85">
        <f t="shared" si="14"/>
        <v>7.5</v>
      </c>
      <c r="F74" s="85">
        <f t="shared" si="14"/>
        <v>3.75</v>
      </c>
      <c r="G74" s="8"/>
      <c r="H74" s="8"/>
      <c r="I74" s="8"/>
      <c r="J74" s="85">
        <f t="shared" si="15"/>
        <v>0</v>
      </c>
      <c r="K74" s="85">
        <f t="shared" si="15"/>
        <v>0</v>
      </c>
      <c r="L74" s="8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85">
        <v>2</v>
      </c>
      <c r="E78" s="85">
        <f t="shared" si="14"/>
        <v>1</v>
      </c>
      <c r="F78" s="85">
        <f t="shared" si="14"/>
        <v>0.5</v>
      </c>
      <c r="G78" s="8"/>
      <c r="H78" s="8"/>
      <c r="I78" s="8"/>
      <c r="J78" s="85">
        <f t="shared" si="17"/>
        <v>0</v>
      </c>
      <c r="K78" s="85">
        <f t="shared" si="17"/>
        <v>0</v>
      </c>
      <c r="L78" s="8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85">
        <v>2</v>
      </c>
      <c r="E94" s="85">
        <f t="shared" si="25"/>
        <v>1</v>
      </c>
      <c r="F94" s="85">
        <f t="shared" si="25"/>
        <v>0.5</v>
      </c>
      <c r="G94" s="7"/>
      <c r="H94" s="7"/>
      <c r="I94" s="7"/>
      <c r="J94" s="85">
        <f t="shared" si="26"/>
        <v>0</v>
      </c>
      <c r="K94" s="85">
        <f t="shared" si="26"/>
        <v>0</v>
      </c>
      <c r="L94" s="85">
        <f t="shared" si="26"/>
        <v>0</v>
      </c>
    </row>
    <row r="95" spans="1:12" ht="17.25" customHeight="1">
      <c r="A95" s="2"/>
      <c r="B95" s="63"/>
      <c r="C95" s="6" t="s">
        <v>94</v>
      </c>
      <c r="D95" s="85">
        <v>1</v>
      </c>
      <c r="E95" s="85">
        <f t="shared" si="25"/>
        <v>0.5</v>
      </c>
      <c r="F95" s="85">
        <f t="shared" si="25"/>
        <v>0.25</v>
      </c>
      <c r="G95" s="7"/>
      <c r="H95" s="7"/>
      <c r="I95" s="7"/>
      <c r="J95" s="85">
        <f t="shared" si="26"/>
        <v>0</v>
      </c>
      <c r="K95" s="85">
        <f t="shared" si="26"/>
        <v>0</v>
      </c>
      <c r="L95" s="8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82" t="s">
        <v>15</v>
      </c>
      <c r="E104" s="82" t="s">
        <v>16</v>
      </c>
      <c r="F104" s="82" t="s">
        <v>32</v>
      </c>
      <c r="G104" s="82" t="s">
        <v>15</v>
      </c>
      <c r="H104" s="8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80" t="s">
        <v>99</v>
      </c>
      <c r="D105" s="89">
        <v>0.1</v>
      </c>
      <c r="E105" s="79">
        <f t="shared" ref="E105:F105" si="28">D105/2</f>
        <v>0.05</v>
      </c>
      <c r="F105" s="79">
        <f t="shared" si="28"/>
        <v>2.5000000000000001E-2</v>
      </c>
      <c r="G105" s="90"/>
      <c r="H105" s="90"/>
      <c r="I105" s="90"/>
      <c r="J105" s="79">
        <f t="shared" ref="J105:L105" si="29">G105*D105</f>
        <v>0</v>
      </c>
      <c r="K105" s="79">
        <f t="shared" si="29"/>
        <v>0</v>
      </c>
      <c r="L105" s="79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88" t="s">
        <v>102</v>
      </c>
      <c r="D107" s="89">
        <v>0.5</v>
      </c>
      <c r="E107" s="79">
        <f t="shared" ref="E107:F109" si="30">D107/2</f>
        <v>0.25</v>
      </c>
      <c r="F107" s="79">
        <f t="shared" si="30"/>
        <v>0.125</v>
      </c>
      <c r="G107" s="54"/>
      <c r="H107" s="54"/>
      <c r="I107" s="54"/>
      <c r="J107" s="79">
        <f t="shared" ref="J107:L109" si="31">G107*D107</f>
        <v>0</v>
      </c>
      <c r="K107" s="79">
        <f t="shared" si="31"/>
        <v>0</v>
      </c>
      <c r="L107" s="79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85">
        <f t="shared" si="32"/>
        <v>4</v>
      </c>
      <c r="F112" s="85">
        <f t="shared" si="32"/>
        <v>2</v>
      </c>
      <c r="G112" s="7"/>
      <c r="H112" s="7"/>
      <c r="I112" s="7"/>
      <c r="J112" s="85">
        <f t="shared" si="33"/>
        <v>0</v>
      </c>
      <c r="K112" s="85">
        <f t="shared" si="33"/>
        <v>0</v>
      </c>
      <c r="L112" s="8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85">
        <f t="shared" si="34"/>
        <v>1</v>
      </c>
      <c r="F116" s="85">
        <f t="shared" si="34"/>
        <v>0.5</v>
      </c>
      <c r="G116" s="7"/>
      <c r="H116" s="7"/>
      <c r="I116" s="7"/>
      <c r="J116" s="85">
        <f t="shared" si="35"/>
        <v>0</v>
      </c>
      <c r="K116" s="85">
        <f t="shared" si="35"/>
        <v>0</v>
      </c>
      <c r="L116" s="8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85">
        <f t="shared" si="34"/>
        <v>1.5</v>
      </c>
      <c r="F117" s="85">
        <f t="shared" si="34"/>
        <v>0.75</v>
      </c>
      <c r="G117" s="7"/>
      <c r="H117" s="7"/>
      <c r="I117" s="7"/>
      <c r="J117" s="85">
        <f t="shared" si="35"/>
        <v>0</v>
      </c>
      <c r="K117" s="85">
        <f t="shared" si="35"/>
        <v>0</v>
      </c>
      <c r="L117" s="8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85">
        <f t="shared" si="36"/>
        <v>2</v>
      </c>
      <c r="F121" s="85">
        <f t="shared" si="36"/>
        <v>1</v>
      </c>
      <c r="G121" s="7"/>
      <c r="H121" s="7"/>
      <c r="I121" s="7"/>
      <c r="J121" s="85">
        <f t="shared" si="37"/>
        <v>0</v>
      </c>
      <c r="K121" s="85">
        <f t="shared" si="37"/>
        <v>0</v>
      </c>
      <c r="L121" s="8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85">
        <f t="shared" si="36"/>
        <v>4</v>
      </c>
      <c r="F122" s="85">
        <f t="shared" si="36"/>
        <v>2</v>
      </c>
      <c r="G122" s="7"/>
      <c r="H122" s="7"/>
      <c r="I122" s="7"/>
      <c r="J122" s="85">
        <f t="shared" si="37"/>
        <v>0</v>
      </c>
      <c r="K122" s="85">
        <f t="shared" si="37"/>
        <v>0</v>
      </c>
      <c r="L122" s="8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>
        <v>4</v>
      </c>
      <c r="J123" s="27">
        <f t="shared" si="37"/>
        <v>0</v>
      </c>
      <c r="K123" s="27">
        <f t="shared" si="37"/>
        <v>0</v>
      </c>
      <c r="L123" s="27">
        <f t="shared" si="37"/>
        <v>2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85">
        <f t="shared" si="42"/>
        <v>0.5</v>
      </c>
      <c r="F132" s="85">
        <f t="shared" si="42"/>
        <v>0.25</v>
      </c>
      <c r="G132" s="7"/>
      <c r="H132" s="7"/>
      <c r="I132" s="7"/>
      <c r="J132" s="85">
        <f t="shared" si="43"/>
        <v>0</v>
      </c>
      <c r="K132" s="85">
        <f t="shared" si="43"/>
        <v>0</v>
      </c>
      <c r="L132" s="8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85">
        <f t="shared" si="42"/>
        <v>0.75</v>
      </c>
      <c r="F133" s="8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2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2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2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81" t="s">
        <v>15</v>
      </c>
      <c r="E141" s="82" t="s">
        <v>16</v>
      </c>
      <c r="F141" s="82" t="s">
        <v>32</v>
      </c>
      <c r="G141" s="82" t="s">
        <v>15</v>
      </c>
      <c r="H141" s="82" t="s">
        <v>16</v>
      </c>
      <c r="I141" s="78" t="s">
        <v>32</v>
      </c>
      <c r="J141" s="87" t="s">
        <v>15</v>
      </c>
      <c r="K141" s="87" t="s">
        <v>16</v>
      </c>
      <c r="L141" s="87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88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88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88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>
        <v>9</v>
      </c>
      <c r="J152" s="37">
        <f t="shared" si="48"/>
        <v>0</v>
      </c>
      <c r="K152" s="37">
        <f t="shared" si="48"/>
        <v>0</v>
      </c>
      <c r="L152" s="37">
        <f t="shared" si="48"/>
        <v>18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>
        <v>15</v>
      </c>
      <c r="J158" s="37">
        <f t="shared" si="52"/>
        <v>0</v>
      </c>
      <c r="K158" s="37">
        <f t="shared" si="52"/>
        <v>0</v>
      </c>
      <c r="L158" s="37">
        <f t="shared" si="52"/>
        <v>1.875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85">
        <f t="shared" si="55"/>
        <v>0.375</v>
      </c>
      <c r="F164" s="8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85">
        <f t="shared" si="55"/>
        <v>0.5</v>
      </c>
      <c r="F165" s="85">
        <f t="shared" si="55"/>
        <v>0.25</v>
      </c>
      <c r="G165" s="7"/>
      <c r="H165" s="7"/>
      <c r="I165" s="7">
        <v>1</v>
      </c>
      <c r="J165" s="37">
        <f t="shared" si="56"/>
        <v>0</v>
      </c>
      <c r="K165" s="37">
        <f t="shared" si="56"/>
        <v>0</v>
      </c>
      <c r="L165" s="37">
        <f t="shared" si="56"/>
        <v>0.25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88" t="s">
        <v>150</v>
      </c>
      <c r="D167" s="79">
        <v>0.25</v>
      </c>
      <c r="E167" s="79">
        <f t="shared" si="55"/>
        <v>0.125</v>
      </c>
      <c r="F167" s="79">
        <f t="shared" si="55"/>
        <v>6.25E-2</v>
      </c>
      <c r="G167" s="50"/>
      <c r="H167" s="50"/>
      <c r="I167" s="50">
        <v>3</v>
      </c>
      <c r="J167" s="79">
        <f t="shared" ref="J167:L169" si="57">G167*D167</f>
        <v>0</v>
      </c>
      <c r="K167" s="79">
        <f t="shared" si="57"/>
        <v>0</v>
      </c>
      <c r="L167" s="79">
        <f t="shared" si="57"/>
        <v>0.1875</v>
      </c>
    </row>
    <row r="168" spans="1:12" ht="18.75">
      <c r="A168" s="2"/>
      <c r="B168" s="63"/>
      <c r="C168" s="88" t="s">
        <v>151</v>
      </c>
      <c r="D168" s="89">
        <v>0.5</v>
      </c>
      <c r="E168" s="79">
        <f t="shared" si="55"/>
        <v>0.25</v>
      </c>
      <c r="F168" s="79">
        <f t="shared" si="55"/>
        <v>0.125</v>
      </c>
      <c r="G168" s="51"/>
      <c r="H168" s="51"/>
      <c r="I168" s="51">
        <v>1</v>
      </c>
      <c r="J168" s="79">
        <f t="shared" si="57"/>
        <v>0</v>
      </c>
      <c r="K168" s="79">
        <f t="shared" si="57"/>
        <v>0</v>
      </c>
      <c r="L168" s="79">
        <f t="shared" si="57"/>
        <v>0.125</v>
      </c>
    </row>
    <row r="169" spans="1:12" ht="18.75">
      <c r="A169" s="2"/>
      <c r="B169" s="63"/>
      <c r="C169" s="88" t="s">
        <v>152</v>
      </c>
      <c r="D169" s="89">
        <v>0.75</v>
      </c>
      <c r="E169" s="79">
        <f t="shared" si="55"/>
        <v>0.375</v>
      </c>
      <c r="F169" s="79">
        <f t="shared" si="55"/>
        <v>0.1875</v>
      </c>
      <c r="G169" s="90"/>
      <c r="H169" s="90"/>
      <c r="I169" s="90"/>
      <c r="J169" s="79">
        <f t="shared" si="57"/>
        <v>0</v>
      </c>
      <c r="K169" s="79">
        <f t="shared" si="57"/>
        <v>0</v>
      </c>
      <c r="L169" s="79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88" t="s">
        <v>150</v>
      </c>
      <c r="D171" s="89">
        <v>0.1</v>
      </c>
      <c r="E171" s="79">
        <f t="shared" ref="E171:F173" si="58">D171/2</f>
        <v>0.05</v>
      </c>
      <c r="F171" s="79">
        <f t="shared" si="58"/>
        <v>2.5000000000000001E-2</v>
      </c>
      <c r="G171" s="90"/>
      <c r="H171" s="90"/>
      <c r="I171" s="90">
        <v>2</v>
      </c>
      <c r="J171" s="79">
        <f t="shared" ref="J171:L173" si="59">G171*D171</f>
        <v>0</v>
      </c>
      <c r="K171" s="79">
        <f t="shared" si="59"/>
        <v>0</v>
      </c>
      <c r="L171" s="79">
        <f t="shared" si="59"/>
        <v>0.05</v>
      </c>
    </row>
    <row r="172" spans="1:12" ht="18.75">
      <c r="A172" s="2"/>
      <c r="B172" s="63"/>
      <c r="C172" s="88" t="s">
        <v>151</v>
      </c>
      <c r="D172" s="89">
        <v>0.2</v>
      </c>
      <c r="E172" s="79">
        <f t="shared" si="58"/>
        <v>0.1</v>
      </c>
      <c r="F172" s="79">
        <f t="shared" si="58"/>
        <v>0.05</v>
      </c>
      <c r="G172" s="90"/>
      <c r="H172" s="90"/>
      <c r="I172" s="90">
        <v>2</v>
      </c>
      <c r="J172" s="79">
        <f t="shared" si="59"/>
        <v>0</v>
      </c>
      <c r="K172" s="79">
        <f t="shared" si="59"/>
        <v>0</v>
      </c>
      <c r="L172" s="79">
        <f t="shared" si="59"/>
        <v>0.1</v>
      </c>
    </row>
    <row r="173" spans="1:12" ht="18.75">
      <c r="A173" s="2"/>
      <c r="B173" s="63"/>
      <c r="C173" s="88" t="s">
        <v>152</v>
      </c>
      <c r="D173" s="89">
        <v>0.3</v>
      </c>
      <c r="E173" s="79">
        <f t="shared" si="58"/>
        <v>0.15</v>
      </c>
      <c r="F173" s="79">
        <f t="shared" si="58"/>
        <v>7.4999999999999997E-2</v>
      </c>
      <c r="G173" s="90"/>
      <c r="H173" s="90"/>
      <c r="I173" s="90">
        <v>2</v>
      </c>
      <c r="J173" s="79">
        <f t="shared" si="59"/>
        <v>0</v>
      </c>
      <c r="K173" s="79">
        <f t="shared" si="59"/>
        <v>0</v>
      </c>
      <c r="L173" s="79">
        <f t="shared" si="59"/>
        <v>0.15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88" t="s">
        <v>63</v>
      </c>
      <c r="D175" s="89">
        <v>3</v>
      </c>
      <c r="E175" s="79">
        <f t="shared" ref="E175:F176" si="60">D175/2</f>
        <v>1.5</v>
      </c>
      <c r="F175" s="79">
        <f t="shared" si="60"/>
        <v>0.75</v>
      </c>
      <c r="G175" s="90"/>
      <c r="H175" s="90"/>
      <c r="I175" s="90"/>
      <c r="J175" s="79">
        <f t="shared" ref="J175:L176" si="61">G175*D175</f>
        <v>0</v>
      </c>
      <c r="K175" s="79">
        <f t="shared" si="61"/>
        <v>0</v>
      </c>
      <c r="L175" s="79">
        <f t="shared" si="61"/>
        <v>0</v>
      </c>
    </row>
    <row r="176" spans="1:12" ht="18.75">
      <c r="A176" s="2"/>
      <c r="B176" s="63"/>
      <c r="C176" s="88" t="s">
        <v>64</v>
      </c>
      <c r="D176" s="89">
        <v>2</v>
      </c>
      <c r="E176" s="79">
        <f t="shared" si="60"/>
        <v>1</v>
      </c>
      <c r="F176" s="79">
        <f t="shared" si="60"/>
        <v>0.5</v>
      </c>
      <c r="G176" s="90"/>
      <c r="H176" s="90"/>
      <c r="I176" s="90"/>
      <c r="J176" s="79">
        <f t="shared" si="61"/>
        <v>0</v>
      </c>
      <c r="K176" s="79">
        <f t="shared" si="61"/>
        <v>0</v>
      </c>
      <c r="L176" s="79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88" t="s">
        <v>63</v>
      </c>
      <c r="D178" s="89">
        <v>5</v>
      </c>
      <c r="E178" s="79">
        <f t="shared" ref="E178:F179" si="62">D178/2</f>
        <v>2.5</v>
      </c>
      <c r="F178" s="79">
        <f t="shared" si="62"/>
        <v>1.25</v>
      </c>
      <c r="G178" s="90"/>
      <c r="H178" s="90"/>
      <c r="I178" s="90"/>
      <c r="J178" s="79">
        <f t="shared" ref="J178:L179" si="63">G178*D178</f>
        <v>0</v>
      </c>
      <c r="K178" s="79">
        <f t="shared" si="63"/>
        <v>0</v>
      </c>
      <c r="L178" s="79">
        <f t="shared" si="63"/>
        <v>0</v>
      </c>
    </row>
    <row r="179" spans="1:12" ht="18.75">
      <c r="A179" s="2"/>
      <c r="B179" s="63"/>
      <c r="C179" s="88" t="s">
        <v>64</v>
      </c>
      <c r="D179" s="89">
        <v>3</v>
      </c>
      <c r="E179" s="79">
        <f t="shared" si="62"/>
        <v>1.5</v>
      </c>
      <c r="F179" s="79">
        <f t="shared" si="62"/>
        <v>0.75</v>
      </c>
      <c r="G179" s="90"/>
      <c r="H179" s="90"/>
      <c r="I179" s="90"/>
      <c r="J179" s="79">
        <f t="shared" si="63"/>
        <v>0</v>
      </c>
      <c r="K179" s="79">
        <f t="shared" si="63"/>
        <v>0</v>
      </c>
      <c r="L179" s="79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88" t="s">
        <v>163</v>
      </c>
      <c r="D181" s="89">
        <v>2</v>
      </c>
      <c r="E181" s="79">
        <f t="shared" ref="E181:F182" si="64">D181/2</f>
        <v>1</v>
      </c>
      <c r="F181" s="79">
        <f t="shared" si="64"/>
        <v>0.5</v>
      </c>
      <c r="G181" s="90"/>
      <c r="H181" s="90"/>
      <c r="I181" s="90"/>
      <c r="J181" s="79">
        <f t="shared" ref="J181:L182" si="65">G181*D181</f>
        <v>0</v>
      </c>
      <c r="K181" s="79">
        <f t="shared" si="65"/>
        <v>0</v>
      </c>
      <c r="L181" s="79">
        <f t="shared" si="65"/>
        <v>0</v>
      </c>
    </row>
    <row r="182" spans="1:12" ht="18.75">
      <c r="A182" s="2"/>
      <c r="B182" s="63"/>
      <c r="C182" s="88" t="s">
        <v>164</v>
      </c>
      <c r="D182" s="89">
        <v>2</v>
      </c>
      <c r="E182" s="79">
        <f t="shared" si="64"/>
        <v>1</v>
      </c>
      <c r="F182" s="79">
        <f t="shared" si="64"/>
        <v>0.5</v>
      </c>
      <c r="G182" s="90"/>
      <c r="H182" s="90"/>
      <c r="I182" s="90"/>
      <c r="J182" s="79">
        <f t="shared" si="65"/>
        <v>0</v>
      </c>
      <c r="K182" s="79">
        <f t="shared" si="65"/>
        <v>0</v>
      </c>
      <c r="L182" s="79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88" t="s">
        <v>63</v>
      </c>
      <c r="D184" s="89">
        <v>3</v>
      </c>
      <c r="E184" s="79">
        <f t="shared" ref="E184:F185" si="66">D184/2</f>
        <v>1.5</v>
      </c>
      <c r="F184" s="79">
        <f t="shared" si="66"/>
        <v>0.75</v>
      </c>
      <c r="G184" s="90"/>
      <c r="H184" s="90"/>
      <c r="I184" s="90"/>
      <c r="J184" s="79">
        <f t="shared" ref="J184:L185" si="67">G184*D184</f>
        <v>0</v>
      </c>
      <c r="K184" s="79">
        <f t="shared" si="67"/>
        <v>0</v>
      </c>
      <c r="L184" s="79">
        <f t="shared" si="67"/>
        <v>0</v>
      </c>
    </row>
    <row r="185" spans="1:12" ht="18.75">
      <c r="A185" s="2"/>
      <c r="B185" s="63"/>
      <c r="C185" s="88" t="s">
        <v>64</v>
      </c>
      <c r="D185" s="89">
        <v>1</v>
      </c>
      <c r="E185" s="79">
        <f t="shared" si="66"/>
        <v>0.5</v>
      </c>
      <c r="F185" s="79">
        <f t="shared" si="66"/>
        <v>0.25</v>
      </c>
      <c r="G185" s="90"/>
      <c r="H185" s="90"/>
      <c r="I185" s="90"/>
      <c r="J185" s="79">
        <f t="shared" si="67"/>
        <v>0</v>
      </c>
      <c r="K185" s="79">
        <f t="shared" si="67"/>
        <v>0</v>
      </c>
      <c r="L185" s="79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88" t="s">
        <v>169</v>
      </c>
      <c r="D187" s="89">
        <v>2</v>
      </c>
      <c r="E187" s="79">
        <f t="shared" ref="E187:F188" si="68">D187/2</f>
        <v>1</v>
      </c>
      <c r="F187" s="79">
        <f t="shared" si="68"/>
        <v>0.5</v>
      </c>
      <c r="G187" s="90"/>
      <c r="H187" s="90"/>
      <c r="I187" s="90"/>
      <c r="J187" s="79">
        <f t="shared" ref="J187:L188" si="69">G187*D187</f>
        <v>0</v>
      </c>
      <c r="K187" s="79">
        <f t="shared" si="69"/>
        <v>0</v>
      </c>
      <c r="L187" s="79">
        <f t="shared" si="69"/>
        <v>0</v>
      </c>
    </row>
    <row r="188" spans="1:12" ht="38.25" customHeight="1">
      <c r="A188" s="2"/>
      <c r="B188" s="63"/>
      <c r="C188" s="88" t="s">
        <v>170</v>
      </c>
      <c r="D188" s="89">
        <v>3</v>
      </c>
      <c r="E188" s="79">
        <f t="shared" si="68"/>
        <v>1.5</v>
      </c>
      <c r="F188" s="79">
        <f t="shared" si="68"/>
        <v>0.75</v>
      </c>
      <c r="G188" s="90"/>
      <c r="H188" s="90"/>
      <c r="I188" s="90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</v>
      </c>
      <c r="L189" s="60">
        <f>SUM(L148:L188)</f>
        <v>20.737500000000001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20.737500000000001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20.737500000000001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82" t="s">
        <v>15</v>
      </c>
      <c r="E196" s="82" t="s">
        <v>16</v>
      </c>
      <c r="F196" s="82" t="s">
        <v>32</v>
      </c>
      <c r="G196" s="82" t="s">
        <v>15</v>
      </c>
      <c r="H196" s="82" t="s">
        <v>16</v>
      </c>
      <c r="I196" s="42" t="s">
        <v>32</v>
      </c>
      <c r="J196" s="87" t="s">
        <v>15</v>
      </c>
      <c r="K196" s="87" t="s">
        <v>16</v>
      </c>
      <c r="L196" s="87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89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9">
        <f t="shared" ref="J199:L200" si="72">G199*D199</f>
        <v>0</v>
      </c>
      <c r="K199" s="79">
        <f t="shared" si="72"/>
        <v>0</v>
      </c>
      <c r="L199" s="79">
        <f t="shared" si="72"/>
        <v>0</v>
      </c>
    </row>
    <row r="200" spans="1:12" ht="18.75">
      <c r="A200" s="2"/>
      <c r="B200" s="63"/>
      <c r="C200" s="52" t="s">
        <v>181</v>
      </c>
      <c r="D200" s="89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9">
        <f t="shared" si="72"/>
        <v>0</v>
      </c>
      <c r="K200" s="79">
        <f t="shared" si="72"/>
        <v>0</v>
      </c>
      <c r="L200" s="79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9">
        <f t="shared" ref="J202:L203" si="74">G202*D202</f>
        <v>0</v>
      </c>
      <c r="K202" s="79">
        <f t="shared" si="74"/>
        <v>0</v>
      </c>
      <c r="L202" s="79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9">
        <f t="shared" si="74"/>
        <v>0</v>
      </c>
      <c r="K203" s="79">
        <f t="shared" si="74"/>
        <v>0</v>
      </c>
      <c r="L203" s="79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9">
        <f t="shared" ref="J205:L207" si="76">G205*D205</f>
        <v>0</v>
      </c>
      <c r="K205" s="79">
        <f t="shared" si="76"/>
        <v>0</v>
      </c>
      <c r="L205" s="79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85">
        <f t="shared" si="75"/>
        <v>1.5</v>
      </c>
      <c r="F206" s="85">
        <f t="shared" si="75"/>
        <v>0.75</v>
      </c>
      <c r="G206" s="56"/>
      <c r="H206" s="56"/>
      <c r="I206" s="56"/>
      <c r="J206" s="79">
        <f t="shared" si="76"/>
        <v>0</v>
      </c>
      <c r="K206" s="79">
        <f t="shared" si="76"/>
        <v>0</v>
      </c>
      <c r="L206" s="79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9">
        <f t="shared" si="76"/>
        <v>0</v>
      </c>
      <c r="K207" s="79">
        <f t="shared" si="76"/>
        <v>0</v>
      </c>
      <c r="L207" s="79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>
        <v>1</v>
      </c>
      <c r="J209" s="79">
        <f t="shared" ref="J209:L211" si="78">G209*D209</f>
        <v>0</v>
      </c>
      <c r="K209" s="79">
        <f t="shared" si="78"/>
        <v>0</v>
      </c>
      <c r="L209" s="79">
        <f t="shared" si="78"/>
        <v>0.5</v>
      </c>
    </row>
    <row r="210" spans="1:12" ht="18.75">
      <c r="A210" s="2"/>
      <c r="B210" s="63"/>
      <c r="C210" s="6" t="s">
        <v>103</v>
      </c>
      <c r="D210" s="20">
        <v>3</v>
      </c>
      <c r="E210" s="85">
        <f t="shared" si="77"/>
        <v>1.5</v>
      </c>
      <c r="F210" s="85">
        <f t="shared" si="77"/>
        <v>0.75</v>
      </c>
      <c r="G210" s="7"/>
      <c r="H210" s="7"/>
      <c r="I210" s="7"/>
      <c r="J210" s="79">
        <f t="shared" si="78"/>
        <v>0</v>
      </c>
      <c r="K210" s="79">
        <f t="shared" si="78"/>
        <v>0</v>
      </c>
      <c r="L210" s="79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86">
        <f t="shared" ref="J213:L216" si="80">G213*D213</f>
        <v>0</v>
      </c>
      <c r="K213" s="86">
        <f t="shared" si="80"/>
        <v>0</v>
      </c>
      <c r="L213" s="86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85">
        <f t="shared" si="79"/>
        <v>0.5</v>
      </c>
      <c r="F214" s="85">
        <f t="shared" si="79"/>
        <v>0.25</v>
      </c>
      <c r="G214" s="7"/>
      <c r="H214" s="7"/>
      <c r="I214" s="7"/>
      <c r="J214" s="79">
        <f t="shared" si="80"/>
        <v>0</v>
      </c>
      <c r="K214" s="79">
        <f t="shared" si="80"/>
        <v>0</v>
      </c>
      <c r="L214" s="79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85">
        <f t="shared" si="79"/>
        <v>0.75</v>
      </c>
      <c r="F215" s="85">
        <f t="shared" si="79"/>
        <v>0.375</v>
      </c>
      <c r="G215" s="7"/>
      <c r="H215" s="7"/>
      <c r="I215" s="7"/>
      <c r="J215" s="79">
        <f t="shared" si="80"/>
        <v>0</v>
      </c>
      <c r="K215" s="79">
        <f t="shared" si="80"/>
        <v>0</v>
      </c>
      <c r="L215" s="79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86">
        <f t="shared" ref="J218:L219" si="82">G218*D218</f>
        <v>0</v>
      </c>
      <c r="K218" s="86">
        <f t="shared" si="82"/>
        <v>0</v>
      </c>
      <c r="L218" s="86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86">
        <f t="shared" ref="J221:L222" si="84">G221*D221</f>
        <v>0</v>
      </c>
      <c r="K221" s="86">
        <f t="shared" si="84"/>
        <v>0</v>
      </c>
      <c r="L221" s="86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85">
        <f t="shared" si="83"/>
        <v>0.5</v>
      </c>
      <c r="F222" s="8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0.5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0.5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0.5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103.72749999999999</v>
      </c>
      <c r="K227" s="168"/>
      <c r="L227" s="169"/>
    </row>
  </sheetData>
  <mergeCells count="149"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</mergeCells>
  <dataValidations count="2">
    <dataValidation type="whole" allowBlank="1" showInputMessage="1" showErrorMessage="1" errorTitle="Atención" error="Introducir 0 o 1" promptTitle="Atención" prompt="Insertar 0 o 1" sqref="G17:H20" xr:uid="{1DE3F3E3-7FA1-4C51-838D-4999F30D2F92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212C9B4F-2DC6-4365-81D3-20EC8BA8745C}">
      <formula1>0</formula1>
      <formula2>1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2985-A59E-4845-987B-B88B09F2DD8A}">
  <dimension ref="A1:L227"/>
  <sheetViews>
    <sheetView topLeftCell="A211" workbookViewId="0">
      <selection activeCell="P167" sqref="P167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>
        <v>1</v>
      </c>
      <c r="H17" s="5"/>
      <c r="I17" s="140">
        <f>MAX(G17*E17,H17*F17)</f>
        <v>30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>
        <v>1</v>
      </c>
      <c r="H19" s="5"/>
      <c r="I19" s="140">
        <f>MAX(G19*E19,H19*F19)</f>
        <v>100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100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/>
      <c r="I29" s="4"/>
      <c r="J29" s="95">
        <f t="shared" ref="J29:L31" si="1">G29*D29</f>
        <v>0</v>
      </c>
      <c r="K29" s="95">
        <f t="shared" si="1"/>
        <v>0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>
        <v>2</v>
      </c>
      <c r="H30" s="4">
        <v>1.6</v>
      </c>
      <c r="I30" s="4"/>
      <c r="J30" s="95">
        <f t="shared" si="1"/>
        <v>10</v>
      </c>
      <c r="K30" s="95">
        <f t="shared" si="1"/>
        <v>4</v>
      </c>
      <c r="L30" s="95">
        <f t="shared" si="1"/>
        <v>0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10</v>
      </c>
      <c r="K32" s="59">
        <f t="shared" si="2"/>
        <v>4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10</v>
      </c>
      <c r="K33" s="59">
        <f>MIN(75-L33,SUM(K29:K31))</f>
        <v>4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14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>
        <v>3.6</v>
      </c>
      <c r="G40" s="164"/>
      <c r="H40" s="150"/>
      <c r="I40" s="151"/>
      <c r="J40" s="159">
        <f>F40*D40+H40*E40</f>
        <v>7.2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7.2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>
        <v>6</v>
      </c>
      <c r="I47" s="7"/>
      <c r="J47" s="95">
        <f>G47*D47</f>
        <v>0</v>
      </c>
      <c r="K47" s="95">
        <f>H47*E47</f>
        <v>0.15000000000000002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>
        <v>240</v>
      </c>
      <c r="J48" s="95">
        <f t="shared" ref="J48:L50" si="4">G48*D48</f>
        <v>0</v>
      </c>
      <c r="K48" s="95">
        <f t="shared" si="4"/>
        <v>0</v>
      </c>
      <c r="L48" s="95">
        <f t="shared" si="4"/>
        <v>2.4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/>
      <c r="J49" s="95">
        <f t="shared" si="4"/>
        <v>0</v>
      </c>
      <c r="K49" s="95">
        <f t="shared" si="4"/>
        <v>0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0.15000000000000002</v>
      </c>
      <c r="L51" s="60">
        <f>SUM(L47:L50)</f>
        <v>2.4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0.15000000000000002</v>
      </c>
      <c r="L52" s="60">
        <f>MIN(15,SUM(L47:L50))</f>
        <v>2.4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2.5499999999999998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>
        <v>1</v>
      </c>
      <c r="I167" s="50"/>
      <c r="J167" s="103">
        <f t="shared" ref="J167:L169" si="57">G167*D167</f>
        <v>0</v>
      </c>
      <c r="K167" s="103">
        <f t="shared" si="57"/>
        <v>0.125</v>
      </c>
      <c r="L167" s="103">
        <f t="shared" si="57"/>
        <v>0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>
        <v>7</v>
      </c>
      <c r="I168" s="51"/>
      <c r="J168" s="103">
        <f t="shared" si="57"/>
        <v>0</v>
      </c>
      <c r="K168" s="103">
        <f t="shared" si="57"/>
        <v>1.75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>
        <v>1</v>
      </c>
      <c r="I187" s="94"/>
      <c r="J187" s="103">
        <f t="shared" ref="J187:L188" si="69">G187*D187</f>
        <v>0</v>
      </c>
      <c r="K187" s="103">
        <f t="shared" si="69"/>
        <v>1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2.875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2.875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2.875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126.625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troducir 0 o 1" promptTitle="Atención" prompt="Insertar 0 o 1" sqref="G17:H20" xr:uid="{ABB3FB38-2EC7-4534-A3F8-6A9D2F9B1169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C882BF46-4E3E-4EB9-A96F-B7B7BCAE7A97}">
      <formula1>0</formula1>
      <formula2>1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F65FA-A763-48ED-8229-F610903B298E}">
  <dimension ref="A1:L227"/>
  <sheetViews>
    <sheetView topLeftCell="A220" workbookViewId="0">
      <selection activeCell="G30" sqref="G30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>
        <v>1</v>
      </c>
      <c r="H17" s="5"/>
      <c r="I17" s="140">
        <f>MAX(G17*E17,H17*F17)</f>
        <v>30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>
        <v>1</v>
      </c>
      <c r="H19" s="5"/>
      <c r="I19" s="140">
        <f>MAX(G19*E19,H19*F19)</f>
        <v>100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100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>
        <v>1</v>
      </c>
      <c r="H29" s="4">
        <v>1.5</v>
      </c>
      <c r="I29" s="4"/>
      <c r="J29" s="95">
        <f t="shared" ref="J29:L31" si="1">G29*D29</f>
        <v>2.5</v>
      </c>
      <c r="K29" s="95">
        <f t="shared" si="1"/>
        <v>1.875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>
        <v>1.6</v>
      </c>
      <c r="H30" s="4">
        <v>0.6</v>
      </c>
      <c r="I30" s="4"/>
      <c r="J30" s="95">
        <f t="shared" si="1"/>
        <v>8</v>
      </c>
      <c r="K30" s="95">
        <f t="shared" si="1"/>
        <v>1.5</v>
      </c>
      <c r="L30" s="95">
        <f t="shared" si="1"/>
        <v>0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10.5</v>
      </c>
      <c r="K32" s="59">
        <f t="shared" si="2"/>
        <v>3.375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10.5</v>
      </c>
      <c r="K33" s="59">
        <f>MIN(75-L33,SUM(K29:K31))</f>
        <v>3.375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13.875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>
        <v>0.6</v>
      </c>
      <c r="G40" s="164"/>
      <c r="H40" s="150"/>
      <c r="I40" s="151"/>
      <c r="J40" s="159">
        <f>F40*D40+H40*E40</f>
        <v>1.2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1.2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>
        <v>3</v>
      </c>
      <c r="I47" s="7"/>
      <c r="J47" s="95">
        <f>G47*D47</f>
        <v>0</v>
      </c>
      <c r="K47" s="95">
        <f>H47*E47</f>
        <v>7.5000000000000011E-2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/>
      <c r="J48" s="95">
        <f t="shared" ref="J48:L50" si="4">G48*D48</f>
        <v>0</v>
      </c>
      <c r="K48" s="95">
        <f t="shared" si="4"/>
        <v>0</v>
      </c>
      <c r="L48" s="95">
        <f t="shared" si="4"/>
        <v>0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/>
      <c r="J49" s="95">
        <f t="shared" si="4"/>
        <v>0</v>
      </c>
      <c r="K49" s="95">
        <f t="shared" si="4"/>
        <v>0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>
        <v>4</v>
      </c>
      <c r="I50" s="7"/>
      <c r="J50" s="95">
        <f t="shared" si="4"/>
        <v>0</v>
      </c>
      <c r="K50" s="95">
        <f t="shared" si="4"/>
        <v>6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6.0750000000000002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6.0750000000000002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6.0750000000000002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>
        <v>1</v>
      </c>
      <c r="I123" s="34">
        <v>2</v>
      </c>
      <c r="J123" s="27">
        <f t="shared" si="37"/>
        <v>0</v>
      </c>
      <c r="K123" s="27">
        <f t="shared" si="37"/>
        <v>1</v>
      </c>
      <c r="L123" s="27">
        <f t="shared" si="37"/>
        <v>1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1</v>
      </c>
      <c r="L134" s="59">
        <f>SUM(L105:L133)</f>
        <v>1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1</v>
      </c>
      <c r="L135" s="59">
        <f>MIN(37.5,SUM(L105:L133))</f>
        <v>1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2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>
        <v>2</v>
      </c>
      <c r="I167" s="50"/>
      <c r="J167" s="103">
        <f t="shared" ref="J167:L169" si="57">G167*D167</f>
        <v>0</v>
      </c>
      <c r="K167" s="103">
        <f t="shared" si="57"/>
        <v>0.25</v>
      </c>
      <c r="L167" s="103">
        <f t="shared" si="57"/>
        <v>0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/>
      <c r="I168" s="51"/>
      <c r="J168" s="103">
        <f t="shared" si="57"/>
        <v>0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>
        <v>1</v>
      </c>
      <c r="I169" s="94"/>
      <c r="J169" s="103">
        <f t="shared" si="57"/>
        <v>0</v>
      </c>
      <c r="K169" s="103">
        <f t="shared" si="57"/>
        <v>0.375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>
        <v>1</v>
      </c>
      <c r="J187" s="103">
        <f t="shared" ref="J187:L188" si="69">G187*D187</f>
        <v>0</v>
      </c>
      <c r="K187" s="103">
        <f t="shared" si="69"/>
        <v>0</v>
      </c>
      <c r="L187" s="103">
        <f t="shared" si="69"/>
        <v>0.5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0.625</v>
      </c>
      <c r="L189" s="60">
        <f>SUM(L148:L188)</f>
        <v>0.5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0.625</v>
      </c>
      <c r="L190" s="59">
        <f>MIN(32.5,SUM(L148:L188))</f>
        <v>0.5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1.125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>
        <v>1</v>
      </c>
      <c r="I210" s="7"/>
      <c r="J210" s="103">
        <f t="shared" si="78"/>
        <v>0</v>
      </c>
      <c r="K210" s="103">
        <f t="shared" si="78"/>
        <v>1.5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1.5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1.5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1.5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125.77500000000001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E7E47C2D-5A1B-4C14-A410-7866F7DE94E1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E8DE9D31-B29E-446F-9F04-6EFCBCDD6604}">
      <formula1>0</formula1>
      <formula2>1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24564-E491-4866-A170-0FBCC949EBEC}">
  <dimension ref="A1:L227"/>
  <sheetViews>
    <sheetView topLeftCell="A217" workbookViewId="0">
      <selection activeCell="O15" sqref="O15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/>
      <c r="H17" s="5">
        <v>1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/>
      <c r="I19" s="140">
        <f>MAX(G19*E19,H19*F19)</f>
        <v>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/>
      <c r="I29" s="4"/>
      <c r="J29" s="95">
        <f t="shared" ref="J29:L31" si="1">G29*D29</f>
        <v>0</v>
      </c>
      <c r="K29" s="95">
        <f t="shared" si="1"/>
        <v>0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/>
      <c r="H30" s="4">
        <v>3</v>
      </c>
      <c r="I30" s="4">
        <v>9</v>
      </c>
      <c r="J30" s="95">
        <f t="shared" si="1"/>
        <v>0</v>
      </c>
      <c r="K30" s="95">
        <f t="shared" si="1"/>
        <v>7.5</v>
      </c>
      <c r="L30" s="95">
        <f t="shared" si="1"/>
        <v>11.25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7.5</v>
      </c>
      <c r="L32" s="59">
        <f>SUM(L29:L31)</f>
        <v>11.25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7.5</v>
      </c>
      <c r="L33" s="59">
        <f>MIN(37.5,SUM(L29:L31))</f>
        <v>11.25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18.75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/>
      <c r="G40" s="164"/>
      <c r="H40" s="150"/>
      <c r="I40" s="151"/>
      <c r="J40" s="159">
        <f>F40*D40+H40*E40</f>
        <v>0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0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/>
      <c r="I47" s="7"/>
      <c r="J47" s="95">
        <f>G47*D47</f>
        <v>0</v>
      </c>
      <c r="K47" s="95">
        <f>H47*E47</f>
        <v>0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>
        <v>400</v>
      </c>
      <c r="J48" s="95">
        <f t="shared" ref="J48:L50" si="4">G48*D48</f>
        <v>0</v>
      </c>
      <c r="K48" s="95">
        <f t="shared" si="4"/>
        <v>0</v>
      </c>
      <c r="L48" s="95">
        <f t="shared" si="4"/>
        <v>4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/>
      <c r="J49" s="95">
        <f t="shared" si="4"/>
        <v>0</v>
      </c>
      <c r="K49" s="95">
        <f t="shared" si="4"/>
        <v>0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4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4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4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>
        <v>1</v>
      </c>
      <c r="J68" s="27">
        <f t="shared" si="11"/>
        <v>0</v>
      </c>
      <c r="K68" s="27">
        <f t="shared" si="11"/>
        <v>0</v>
      </c>
      <c r="L68" s="27">
        <f t="shared" si="11"/>
        <v>0.125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>
        <v>3</v>
      </c>
      <c r="J85" s="27">
        <f t="shared" si="21"/>
        <v>0</v>
      </c>
      <c r="K85" s="27">
        <f t="shared" si="21"/>
        <v>0</v>
      </c>
      <c r="L85" s="27">
        <f t="shared" si="21"/>
        <v>0.15000000000000002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0.27500000000000002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0.27500000000000002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0.27500000000000002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/>
      <c r="I167" s="50">
        <v>1</v>
      </c>
      <c r="J167" s="103">
        <f t="shared" ref="J167:L169" si="57">G167*D167</f>
        <v>0</v>
      </c>
      <c r="K167" s="103">
        <f t="shared" si="57"/>
        <v>0</v>
      </c>
      <c r="L167" s="103">
        <f t="shared" si="57"/>
        <v>6.25E-2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/>
      <c r="I168" s="51"/>
      <c r="J168" s="103">
        <f t="shared" si="57"/>
        <v>0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</v>
      </c>
      <c r="L189" s="60">
        <f>SUM(L148:L188)</f>
        <v>6.25E-2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6.25E-2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6.25E-2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>
        <v>3</v>
      </c>
      <c r="J213" s="100">
        <f t="shared" ref="J213:L216" si="80">G213*D213</f>
        <v>0</v>
      </c>
      <c r="K213" s="100">
        <f t="shared" si="80"/>
        <v>0</v>
      </c>
      <c r="L213" s="100">
        <f t="shared" si="80"/>
        <v>0.375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0.375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0.375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0.375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23.462499999999999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troducir 0 o 1" promptTitle="Atención" prompt="Insertar 0 o 1" sqref="G17:H20" xr:uid="{29B89839-93D8-4AC1-B180-731EC1795C61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AE683B1D-9C85-4FAD-A119-1F6BEBECC54A}">
      <formula1>0</formula1>
      <formula2>1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58AEE-B9EB-410C-8FC9-D395490E8513}">
  <dimension ref="A1:L227"/>
  <sheetViews>
    <sheetView workbookViewId="0">
      <selection activeCell="O5" sqref="O5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78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3.25">
      <c r="A2" s="2"/>
      <c r="B2" s="179" t="s">
        <v>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8">
      <c r="A3" s="2"/>
      <c r="B3" s="180" t="s">
        <v>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>
      <c r="A4" s="2"/>
      <c r="B4" s="181" t="s">
        <v>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</row>
    <row r="5" spans="1:12">
      <c r="A5" s="2"/>
      <c r="B5" s="61"/>
    </row>
    <row r="6" spans="1:12" ht="15.75">
      <c r="A6" s="2"/>
      <c r="B6" s="61"/>
      <c r="C6" s="183" t="s">
        <v>4</v>
      </c>
      <c r="D6" s="183"/>
      <c r="E6" s="183"/>
      <c r="F6" s="183"/>
      <c r="G6" s="183"/>
      <c r="H6" s="183"/>
      <c r="I6" s="183"/>
      <c r="J6" s="183"/>
      <c r="K6" s="183"/>
      <c r="L6" s="183"/>
    </row>
    <row r="7" spans="1:12" ht="15.75">
      <c r="A7" s="2"/>
      <c r="B7" s="61"/>
      <c r="C7" s="183" t="s">
        <v>5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>
      <c r="A8" s="2"/>
      <c r="B8" s="61"/>
    </row>
    <row r="9" spans="1:12" ht="15.75">
      <c r="A9" s="2"/>
      <c r="B9" s="61"/>
      <c r="C9" s="182" t="s">
        <v>6</v>
      </c>
      <c r="D9" s="182"/>
      <c r="E9" s="182"/>
      <c r="F9" s="182"/>
      <c r="G9" s="182"/>
      <c r="H9" s="182"/>
      <c r="I9" s="182"/>
      <c r="J9" s="182"/>
      <c r="K9" s="182"/>
      <c r="L9" s="182"/>
    </row>
    <row r="10" spans="1:12">
      <c r="A10" s="2"/>
      <c r="B10" s="61"/>
    </row>
    <row r="11" spans="1:12" ht="15.75">
      <c r="A11" s="2"/>
      <c r="B11" s="61"/>
      <c r="C11" s="182" t="s">
        <v>7</v>
      </c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>
      <c r="A12" s="2"/>
      <c r="B12" s="61"/>
    </row>
    <row r="13" spans="1:12" ht="18.75" customHeight="1">
      <c r="A13" s="2"/>
      <c r="B13" s="63" t="s">
        <v>8</v>
      </c>
      <c r="C13" s="137" t="s">
        <v>9</v>
      </c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6.5" customHeight="1">
      <c r="A14" s="2"/>
      <c r="B14" s="63"/>
      <c r="C14" s="143"/>
      <c r="D14" s="144"/>
      <c r="E14" s="107" t="s">
        <v>10</v>
      </c>
      <c r="F14" s="109"/>
      <c r="G14" s="127" t="s">
        <v>11</v>
      </c>
      <c r="H14" s="128"/>
      <c r="I14" s="138" t="s">
        <v>12</v>
      </c>
      <c r="J14" s="138"/>
      <c r="K14" s="138"/>
      <c r="L14" s="138"/>
    </row>
    <row r="15" spans="1:12" ht="32.25" customHeight="1">
      <c r="A15" s="2"/>
      <c r="B15" s="63"/>
      <c r="C15" s="143"/>
      <c r="D15" s="144"/>
      <c r="E15" s="110"/>
      <c r="F15" s="112"/>
      <c r="G15" s="9" t="s">
        <v>13</v>
      </c>
      <c r="H15" s="9" t="s">
        <v>14</v>
      </c>
      <c r="I15" s="139"/>
      <c r="J15" s="139"/>
      <c r="K15" s="139"/>
      <c r="L15" s="139"/>
    </row>
    <row r="16" spans="1:12" ht="18.75">
      <c r="A16" s="2"/>
      <c r="B16" s="63"/>
      <c r="C16" s="145"/>
      <c r="D16" s="146"/>
      <c r="E16" s="9" t="s">
        <v>15</v>
      </c>
      <c r="F16" s="9" t="s">
        <v>16</v>
      </c>
      <c r="G16" s="9" t="s">
        <v>15</v>
      </c>
      <c r="H16" s="9" t="s">
        <v>16</v>
      </c>
      <c r="I16" s="139"/>
      <c r="J16" s="139"/>
      <c r="K16" s="139"/>
      <c r="L16" s="139"/>
    </row>
    <row r="17" spans="1:12" ht="18.75">
      <c r="A17" s="2"/>
      <c r="B17" s="63" t="s">
        <v>17</v>
      </c>
      <c r="C17" s="147" t="s">
        <v>18</v>
      </c>
      <c r="D17" s="148"/>
      <c r="E17" s="95">
        <v>30</v>
      </c>
      <c r="F17" s="95">
        <v>0</v>
      </c>
      <c r="G17" s="5"/>
      <c r="H17" s="5">
        <v>1</v>
      </c>
      <c r="I17" s="140">
        <f>MAX(G17*E17,H17*F17)</f>
        <v>0</v>
      </c>
      <c r="J17" s="140"/>
      <c r="K17" s="140"/>
      <c r="L17" s="140"/>
    </row>
    <row r="18" spans="1:12" ht="18.75">
      <c r="A18" s="2"/>
      <c r="B18" s="63" t="s">
        <v>19</v>
      </c>
      <c r="C18" s="147" t="s">
        <v>20</v>
      </c>
      <c r="D18" s="148"/>
      <c r="E18" s="95">
        <v>45</v>
      </c>
      <c r="F18" s="95">
        <v>15</v>
      </c>
      <c r="G18" s="5"/>
      <c r="H18" s="5"/>
      <c r="I18" s="140">
        <f>MAX(G18*E18,H18*F18)</f>
        <v>0</v>
      </c>
      <c r="J18" s="140"/>
      <c r="K18" s="140"/>
      <c r="L18" s="140"/>
    </row>
    <row r="19" spans="1:12" ht="18.75">
      <c r="A19" s="2"/>
      <c r="B19" s="63" t="s">
        <v>21</v>
      </c>
      <c r="C19" s="147" t="s">
        <v>22</v>
      </c>
      <c r="D19" s="148"/>
      <c r="E19" s="95">
        <v>100</v>
      </c>
      <c r="F19" s="95">
        <v>35</v>
      </c>
      <c r="G19" s="5"/>
      <c r="H19" s="5"/>
      <c r="I19" s="140">
        <f>MAX(G19*E19,H19*F19)</f>
        <v>0</v>
      </c>
      <c r="J19" s="140"/>
      <c r="K19" s="140"/>
      <c r="L19" s="140"/>
    </row>
    <row r="20" spans="1:12" ht="18.75">
      <c r="A20" s="2"/>
      <c r="B20" s="63" t="s">
        <v>23</v>
      </c>
      <c r="C20" s="147" t="s">
        <v>24</v>
      </c>
      <c r="D20" s="148"/>
      <c r="E20" s="95">
        <v>200</v>
      </c>
      <c r="F20" s="95">
        <v>70</v>
      </c>
      <c r="G20" s="5"/>
      <c r="H20" s="5"/>
      <c r="I20" s="140">
        <f>MAX(G20*E20,H20*F20)</f>
        <v>0</v>
      </c>
      <c r="J20" s="140"/>
      <c r="K20" s="140"/>
      <c r="L20" s="140"/>
    </row>
    <row r="21" spans="1:12" ht="18.75">
      <c r="A21" s="2"/>
      <c r="B21" s="63"/>
      <c r="C21" s="124" t="s">
        <v>25</v>
      </c>
      <c r="D21" s="125"/>
      <c r="E21" s="125"/>
      <c r="F21" s="125"/>
      <c r="G21" s="125"/>
      <c r="H21" s="126"/>
      <c r="I21" s="141">
        <f>IF(OR(G17=1,H17=1), MAX(I17:J20),"No cumple requisito")</f>
        <v>0</v>
      </c>
      <c r="J21" s="141"/>
      <c r="K21" s="141"/>
      <c r="L21" s="141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42" t="s">
        <v>27</v>
      </c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ht="16.5" customHeight="1">
      <c r="A24" s="2"/>
      <c r="B24" s="63"/>
      <c r="C24" s="153"/>
      <c r="D24" s="129" t="s">
        <v>10</v>
      </c>
      <c r="E24" s="130"/>
      <c r="F24" s="131"/>
      <c r="G24" s="134" t="s">
        <v>11</v>
      </c>
      <c r="H24" s="135"/>
      <c r="I24" s="136"/>
      <c r="J24" s="139" t="s">
        <v>28</v>
      </c>
      <c r="K24" s="139"/>
      <c r="L24" s="139"/>
    </row>
    <row r="25" spans="1:12" ht="18.75">
      <c r="A25" s="2"/>
      <c r="B25" s="63"/>
      <c r="C25" s="106"/>
      <c r="D25" s="107"/>
      <c r="E25" s="108"/>
      <c r="F25" s="109"/>
      <c r="G25" s="154" t="s">
        <v>29</v>
      </c>
      <c r="H25" s="132" t="s">
        <v>30</v>
      </c>
      <c r="I25" s="132" t="s">
        <v>31</v>
      </c>
      <c r="J25" s="139"/>
      <c r="K25" s="139"/>
      <c r="L25" s="139"/>
    </row>
    <row r="26" spans="1:12" ht="24.75" customHeight="1">
      <c r="A26" s="2"/>
      <c r="B26" s="63"/>
      <c r="C26" s="106"/>
      <c r="D26" s="110"/>
      <c r="E26" s="111"/>
      <c r="F26" s="112"/>
      <c r="G26" s="155"/>
      <c r="H26" s="133"/>
      <c r="I26" s="133"/>
      <c r="J26" s="101" t="s">
        <v>15</v>
      </c>
      <c r="K26" s="101" t="s">
        <v>16</v>
      </c>
      <c r="L26" s="101" t="s">
        <v>32</v>
      </c>
    </row>
    <row r="27" spans="1:12" ht="18.75">
      <c r="A27" s="2"/>
      <c r="B27" s="63"/>
      <c r="C27" s="152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101" t="s">
        <v>15</v>
      </c>
      <c r="K27" s="101" t="s">
        <v>16</v>
      </c>
      <c r="L27" s="101" t="s">
        <v>32</v>
      </c>
    </row>
    <row r="28" spans="1:12" ht="16.5" customHeight="1">
      <c r="A28" s="2"/>
      <c r="B28" s="63" t="s">
        <v>33</v>
      </c>
      <c r="C28" s="160" t="s">
        <v>34</v>
      </c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 ht="31.5">
      <c r="A29" s="2"/>
      <c r="B29" s="63"/>
      <c r="C29" s="3" t="s">
        <v>35</v>
      </c>
      <c r="D29" s="95">
        <v>2.5</v>
      </c>
      <c r="E29" s="95">
        <f>D29/2</f>
        <v>1.25</v>
      </c>
      <c r="F29" s="95">
        <f t="shared" ref="F29:F31" si="0">E29/2</f>
        <v>0.625</v>
      </c>
      <c r="G29" s="4"/>
      <c r="H29" s="4"/>
      <c r="I29" s="4"/>
      <c r="J29" s="95">
        <f t="shared" ref="J29:L31" si="1">G29*D29</f>
        <v>0</v>
      </c>
      <c r="K29" s="95">
        <f t="shared" si="1"/>
        <v>0</v>
      </c>
      <c r="L29" s="95">
        <f t="shared" si="1"/>
        <v>0</v>
      </c>
    </row>
    <row r="30" spans="1:12" ht="18.75">
      <c r="A30" s="2"/>
      <c r="B30" s="63"/>
      <c r="C30" s="3" t="s">
        <v>36</v>
      </c>
      <c r="D30" s="95">
        <v>5</v>
      </c>
      <c r="E30" s="95">
        <f>D30/2</f>
        <v>2.5</v>
      </c>
      <c r="F30" s="95">
        <f t="shared" si="0"/>
        <v>1.25</v>
      </c>
      <c r="G30" s="4"/>
      <c r="H30" s="4"/>
      <c r="I30" s="4"/>
      <c r="J30" s="95">
        <f t="shared" si="1"/>
        <v>0</v>
      </c>
      <c r="K30" s="95">
        <f t="shared" si="1"/>
        <v>0</v>
      </c>
      <c r="L30" s="95">
        <f t="shared" si="1"/>
        <v>0</v>
      </c>
    </row>
    <row r="31" spans="1:12" ht="31.5">
      <c r="A31" s="2"/>
      <c r="B31" s="63" t="s">
        <v>37</v>
      </c>
      <c r="C31" s="18" t="s">
        <v>38</v>
      </c>
      <c r="D31" s="95">
        <v>2.5</v>
      </c>
      <c r="E31" s="95">
        <f>D31/2</f>
        <v>1.25</v>
      </c>
      <c r="F31" s="95">
        <f t="shared" si="0"/>
        <v>0.625</v>
      </c>
      <c r="G31" s="4"/>
      <c r="H31" s="4"/>
      <c r="I31" s="4"/>
      <c r="J31" s="95">
        <f t="shared" si="1"/>
        <v>0</v>
      </c>
      <c r="K31" s="95">
        <f t="shared" si="1"/>
        <v>0</v>
      </c>
      <c r="L31" s="95">
        <f t="shared" si="1"/>
        <v>0</v>
      </c>
    </row>
    <row r="32" spans="1:12" ht="18.75">
      <c r="A32" s="2"/>
      <c r="B32" s="63"/>
      <c r="C32" s="156" t="s">
        <v>39</v>
      </c>
      <c r="D32" s="157"/>
      <c r="E32" s="157"/>
      <c r="F32" s="157"/>
      <c r="G32" s="157"/>
      <c r="H32" s="157"/>
      <c r="I32" s="158"/>
      <c r="J32" s="59">
        <f t="shared" ref="J32:K32" si="2">SUM(J29:J31)</f>
        <v>0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118" t="s">
        <v>40</v>
      </c>
      <c r="D33" s="119"/>
      <c r="E33" s="119"/>
      <c r="F33" s="119"/>
      <c r="G33" s="119"/>
      <c r="H33" s="119"/>
      <c r="I33" s="120"/>
      <c r="J33" s="59">
        <f>MIN(150-K33-L33,SUM(J29:J31))</f>
        <v>0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124" t="s">
        <v>25</v>
      </c>
      <c r="D34" s="125"/>
      <c r="E34" s="125"/>
      <c r="F34" s="125"/>
      <c r="G34" s="125"/>
      <c r="H34" s="125"/>
      <c r="I34" s="125"/>
      <c r="J34" s="105">
        <f>SUM(J33:L33)</f>
        <v>0</v>
      </c>
      <c r="K34" s="105"/>
      <c r="L34" s="105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37" t="s">
        <v>42</v>
      </c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6.5" customHeight="1">
      <c r="A37" s="2"/>
      <c r="B37" s="63"/>
      <c r="C37" s="106"/>
      <c r="D37" s="107" t="s">
        <v>10</v>
      </c>
      <c r="E37" s="108"/>
      <c r="F37" s="163" t="s">
        <v>11</v>
      </c>
      <c r="G37" s="163"/>
      <c r="H37" s="163"/>
      <c r="I37" s="163"/>
      <c r="J37" s="166" t="s">
        <v>28</v>
      </c>
      <c r="K37" s="163"/>
      <c r="L37" s="163"/>
    </row>
    <row r="38" spans="1:12" ht="35.25" customHeight="1">
      <c r="A38" s="2"/>
      <c r="B38" s="63"/>
      <c r="C38" s="106"/>
      <c r="D38" s="110"/>
      <c r="E38" s="111"/>
      <c r="F38" s="149" t="s">
        <v>43</v>
      </c>
      <c r="G38" s="149"/>
      <c r="H38" s="149" t="s">
        <v>44</v>
      </c>
      <c r="I38" s="149"/>
      <c r="J38" s="187"/>
      <c r="K38" s="161"/>
      <c r="L38" s="161"/>
    </row>
    <row r="39" spans="1:12" ht="16.5" customHeight="1">
      <c r="A39" s="2"/>
      <c r="B39" s="63"/>
      <c r="C39" s="152"/>
      <c r="D39" s="9" t="s">
        <v>15</v>
      </c>
      <c r="E39" s="26" t="s">
        <v>16</v>
      </c>
      <c r="F39" s="149" t="s">
        <v>15</v>
      </c>
      <c r="G39" s="149"/>
      <c r="H39" s="149" t="s">
        <v>16</v>
      </c>
      <c r="I39" s="149"/>
      <c r="J39" s="187"/>
      <c r="K39" s="161"/>
      <c r="L39" s="161"/>
    </row>
    <row r="40" spans="1:12" ht="31.5">
      <c r="A40" s="2"/>
      <c r="B40" s="63"/>
      <c r="C40" s="3" t="s">
        <v>34</v>
      </c>
      <c r="D40" s="95">
        <v>2</v>
      </c>
      <c r="E40" s="95">
        <f>D40/2</f>
        <v>1</v>
      </c>
      <c r="F40" s="150"/>
      <c r="G40" s="164"/>
      <c r="H40" s="150"/>
      <c r="I40" s="151"/>
      <c r="J40" s="159">
        <f>F40*D40+H40*E40</f>
        <v>0</v>
      </c>
      <c r="K40" s="159"/>
      <c r="L40" s="159"/>
    </row>
    <row r="41" spans="1:12" ht="18.75">
      <c r="A41" s="2"/>
      <c r="B41" s="63"/>
      <c r="C41" s="124" t="s">
        <v>25</v>
      </c>
      <c r="D41" s="125"/>
      <c r="E41" s="125"/>
      <c r="F41" s="125"/>
      <c r="G41" s="125"/>
      <c r="H41" s="125"/>
      <c r="I41" s="125"/>
      <c r="J41" s="105">
        <f>MIN(J40,50)</f>
        <v>0</v>
      </c>
      <c r="K41" s="105"/>
      <c r="L41" s="105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42" t="s">
        <v>46</v>
      </c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ht="16.5" customHeight="1">
      <c r="A44" s="2"/>
      <c r="B44" s="63"/>
      <c r="C44" s="106"/>
      <c r="D44" s="107" t="s">
        <v>10</v>
      </c>
      <c r="E44" s="108"/>
      <c r="F44" s="109"/>
      <c r="G44" s="113" t="s">
        <v>11</v>
      </c>
      <c r="H44" s="114"/>
      <c r="I44" s="115"/>
      <c r="J44" s="139" t="s">
        <v>28</v>
      </c>
      <c r="K44" s="139"/>
      <c r="L44" s="139"/>
    </row>
    <row r="45" spans="1:12" ht="38.25">
      <c r="A45" s="2"/>
      <c r="B45" s="63"/>
      <c r="C45" s="106"/>
      <c r="D45" s="110"/>
      <c r="E45" s="111"/>
      <c r="F45" s="112"/>
      <c r="G45" s="10" t="s">
        <v>29</v>
      </c>
      <c r="H45" s="10" t="s">
        <v>47</v>
      </c>
      <c r="I45" s="10" t="s">
        <v>48</v>
      </c>
      <c r="J45" s="139"/>
      <c r="K45" s="139"/>
      <c r="L45" s="139"/>
    </row>
    <row r="46" spans="1:12" ht="18.75">
      <c r="A46" s="2"/>
      <c r="B46" s="63"/>
      <c r="C46" s="152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99" t="s">
        <v>32</v>
      </c>
      <c r="J46" s="101" t="s">
        <v>15</v>
      </c>
      <c r="K46" s="101" t="s">
        <v>16</v>
      </c>
      <c r="L46" s="101" t="s">
        <v>32</v>
      </c>
    </row>
    <row r="47" spans="1:12" ht="51.75" customHeight="1">
      <c r="A47" s="2"/>
      <c r="B47" s="63"/>
      <c r="C47" s="6" t="s">
        <v>49</v>
      </c>
      <c r="D47" s="95">
        <v>0.05</v>
      </c>
      <c r="E47" s="95">
        <f t="shared" ref="E47:F50" si="3">D47/2</f>
        <v>2.5000000000000001E-2</v>
      </c>
      <c r="F47" s="95">
        <f t="shared" si="3"/>
        <v>1.2500000000000001E-2</v>
      </c>
      <c r="G47" s="7"/>
      <c r="H47" s="7"/>
      <c r="I47" s="7"/>
      <c r="J47" s="95">
        <f>G47*D47</f>
        <v>0</v>
      </c>
      <c r="K47" s="95">
        <f>H47*E47</f>
        <v>0</v>
      </c>
      <c r="L47" s="95">
        <f>I47*F47</f>
        <v>0</v>
      </c>
    </row>
    <row r="48" spans="1:12" ht="66.75" customHeight="1">
      <c r="A48" s="2"/>
      <c r="B48" s="63"/>
      <c r="C48" s="6" t="s">
        <v>50</v>
      </c>
      <c r="D48" s="95">
        <v>0.04</v>
      </c>
      <c r="E48" s="95">
        <f t="shared" si="3"/>
        <v>0.02</v>
      </c>
      <c r="F48" s="95">
        <f t="shared" si="3"/>
        <v>0.01</v>
      </c>
      <c r="G48" s="7"/>
      <c r="H48" s="7"/>
      <c r="I48" s="7"/>
      <c r="J48" s="95">
        <f t="shared" ref="J48:L50" si="4">G48*D48</f>
        <v>0</v>
      </c>
      <c r="K48" s="95">
        <f t="shared" si="4"/>
        <v>0</v>
      </c>
      <c r="L48" s="95">
        <f t="shared" si="4"/>
        <v>0</v>
      </c>
    </row>
    <row r="49" spans="1:12" ht="37.5" customHeight="1">
      <c r="A49" s="2"/>
      <c r="B49" s="63"/>
      <c r="C49" s="6" t="s">
        <v>51</v>
      </c>
      <c r="D49" s="95">
        <v>2</v>
      </c>
      <c r="E49" s="95">
        <f t="shared" si="3"/>
        <v>1</v>
      </c>
      <c r="F49" s="95">
        <f t="shared" si="3"/>
        <v>0.5</v>
      </c>
      <c r="G49" s="7"/>
      <c r="H49" s="7"/>
      <c r="I49" s="7"/>
      <c r="J49" s="95">
        <f t="shared" si="4"/>
        <v>0</v>
      </c>
      <c r="K49" s="95">
        <f t="shared" si="4"/>
        <v>0</v>
      </c>
      <c r="L49" s="95">
        <f t="shared" si="4"/>
        <v>0</v>
      </c>
    </row>
    <row r="50" spans="1:12" ht="35.25" customHeight="1">
      <c r="A50" s="2"/>
      <c r="B50" s="63"/>
      <c r="C50" s="6" t="s">
        <v>52</v>
      </c>
      <c r="D50" s="95">
        <v>3</v>
      </c>
      <c r="E50" s="95">
        <f t="shared" si="3"/>
        <v>1.5</v>
      </c>
      <c r="F50" s="95">
        <f t="shared" si="3"/>
        <v>0.75</v>
      </c>
      <c r="G50" s="7"/>
      <c r="H50" s="7"/>
      <c r="I50" s="7"/>
      <c r="J50" s="95">
        <f t="shared" si="4"/>
        <v>0</v>
      </c>
      <c r="K50" s="95">
        <f t="shared" si="4"/>
        <v>0</v>
      </c>
      <c r="L50" s="95">
        <f t="shared" si="4"/>
        <v>0</v>
      </c>
    </row>
    <row r="51" spans="1:12" ht="28.5" customHeight="1">
      <c r="A51" s="2"/>
      <c r="B51" s="63"/>
      <c r="C51" s="156" t="s">
        <v>39</v>
      </c>
      <c r="D51" s="157"/>
      <c r="E51" s="157"/>
      <c r="F51" s="157"/>
      <c r="G51" s="157"/>
      <c r="H51" s="157"/>
      <c r="I51" s="158"/>
      <c r="J51" s="60">
        <f t="shared" ref="J51:K51" si="5">SUM(J47:J50)</f>
        <v>0</v>
      </c>
      <c r="K51" s="60">
        <f t="shared" si="5"/>
        <v>0</v>
      </c>
      <c r="L51" s="60">
        <f>SUM(L47:L50)</f>
        <v>0</v>
      </c>
    </row>
    <row r="52" spans="1:12" ht="28.5" customHeight="1">
      <c r="A52" s="2"/>
      <c r="B52" s="63"/>
      <c r="C52" s="118" t="s">
        <v>53</v>
      </c>
      <c r="D52" s="119"/>
      <c r="E52" s="119"/>
      <c r="F52" s="119"/>
      <c r="G52" s="119"/>
      <c r="H52" s="119"/>
      <c r="I52" s="120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124" t="s">
        <v>25</v>
      </c>
      <c r="D53" s="125"/>
      <c r="E53" s="125"/>
      <c r="F53" s="125"/>
      <c r="G53" s="125"/>
      <c r="H53" s="125"/>
      <c r="I53" s="126"/>
      <c r="J53" s="105">
        <f>SUM(J52:L52)</f>
        <v>0</v>
      </c>
      <c r="K53" s="105"/>
      <c r="L53" s="105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37" t="s">
        <v>55</v>
      </c>
      <c r="D55" s="137"/>
      <c r="E55" s="137"/>
      <c r="F55" s="137"/>
      <c r="G55" s="165"/>
      <c r="H55" s="165"/>
      <c r="I55" s="165"/>
      <c r="J55" s="137"/>
      <c r="K55" s="137"/>
      <c r="L55" s="137"/>
    </row>
    <row r="56" spans="1:12" ht="16.5" customHeight="1">
      <c r="A56" s="2"/>
      <c r="B56" s="63"/>
      <c r="C56" s="106"/>
      <c r="D56" s="107" t="s">
        <v>10</v>
      </c>
      <c r="E56" s="108"/>
      <c r="F56" s="108"/>
      <c r="G56" s="161" t="s">
        <v>11</v>
      </c>
      <c r="H56" s="161"/>
      <c r="I56" s="161"/>
      <c r="J56" s="166" t="s">
        <v>28</v>
      </c>
      <c r="K56" s="163"/>
      <c r="L56" s="163"/>
    </row>
    <row r="57" spans="1:12" ht="38.25">
      <c r="A57" s="2"/>
      <c r="B57" s="63"/>
      <c r="C57" s="106"/>
      <c r="D57" s="110"/>
      <c r="E57" s="111"/>
      <c r="F57" s="112"/>
      <c r="G57" s="30" t="s">
        <v>29</v>
      </c>
      <c r="H57" s="30" t="s">
        <v>47</v>
      </c>
      <c r="I57" s="31" t="s">
        <v>48</v>
      </c>
      <c r="J57" s="161"/>
      <c r="K57" s="161"/>
      <c r="L57" s="161"/>
    </row>
    <row r="58" spans="1:12" ht="18.75">
      <c r="A58" s="2"/>
      <c r="B58" s="63"/>
      <c r="C58" s="106"/>
      <c r="D58" s="98" t="s">
        <v>15</v>
      </c>
      <c r="E58" s="98" t="s">
        <v>16</v>
      </c>
      <c r="F58" s="98" t="s">
        <v>32</v>
      </c>
      <c r="G58" s="98" t="s">
        <v>15</v>
      </c>
      <c r="H58" s="98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104" t="s">
        <v>57</v>
      </c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95">
        <v>3</v>
      </c>
      <c r="E61" s="95">
        <f t="shared" si="6"/>
        <v>1.5</v>
      </c>
      <c r="F61" s="95">
        <f t="shared" si="6"/>
        <v>0.75</v>
      </c>
      <c r="G61" s="8"/>
      <c r="H61" s="8"/>
      <c r="I61" s="8"/>
      <c r="J61" s="95">
        <f t="shared" ref="J61:L62" si="7">G61*D61</f>
        <v>0</v>
      </c>
      <c r="K61" s="95">
        <f t="shared" si="7"/>
        <v>0</v>
      </c>
      <c r="L61" s="95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104" t="s">
        <v>62</v>
      </c>
      <c r="D63" s="104">
        <v>1</v>
      </c>
      <c r="E63" s="104">
        <f t="shared" si="6"/>
        <v>0.5</v>
      </c>
      <c r="F63" s="104">
        <f t="shared" si="6"/>
        <v>0.25</v>
      </c>
      <c r="G63" s="104"/>
      <c r="H63" s="104"/>
      <c r="I63" s="104"/>
      <c r="J63" s="104">
        <f t="shared" ref="J63" si="8">G63*D63+H63*E63</f>
        <v>0</v>
      </c>
      <c r="K63" s="104"/>
      <c r="L63" s="104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104" t="s">
        <v>66</v>
      </c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104" t="s">
        <v>68</v>
      </c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123" t="s">
        <v>70</v>
      </c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95">
        <v>15</v>
      </c>
      <c r="E74" s="95">
        <f t="shared" si="14"/>
        <v>7.5</v>
      </c>
      <c r="F74" s="95">
        <f t="shared" si="14"/>
        <v>3.75</v>
      </c>
      <c r="G74" s="8"/>
      <c r="H74" s="8"/>
      <c r="I74" s="8"/>
      <c r="J74" s="95">
        <f t="shared" si="15"/>
        <v>0</v>
      </c>
      <c r="K74" s="95">
        <f t="shared" si="15"/>
        <v>0</v>
      </c>
      <c r="L74" s="95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104" t="s">
        <v>75</v>
      </c>
      <c r="D76" s="104">
        <v>1</v>
      </c>
      <c r="E76" s="104">
        <f t="shared" si="14"/>
        <v>0.5</v>
      </c>
      <c r="F76" s="104">
        <f t="shared" si="14"/>
        <v>0.25</v>
      </c>
      <c r="G76" s="104"/>
      <c r="H76" s="104"/>
      <c r="I76" s="104"/>
      <c r="J76" s="104">
        <f t="shared" ref="J76" si="16">G76*D76+H76*E76</f>
        <v>0</v>
      </c>
      <c r="K76" s="104"/>
      <c r="L76" s="104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95">
        <v>2</v>
      </c>
      <c r="E78" s="95">
        <f t="shared" si="14"/>
        <v>1</v>
      </c>
      <c r="F78" s="95">
        <f t="shared" si="14"/>
        <v>0.5</v>
      </c>
      <c r="G78" s="8"/>
      <c r="H78" s="8"/>
      <c r="I78" s="8"/>
      <c r="J78" s="95">
        <f t="shared" si="17"/>
        <v>0</v>
      </c>
      <c r="K78" s="95">
        <f t="shared" si="17"/>
        <v>0</v>
      </c>
      <c r="L78" s="95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104" t="s">
        <v>77</v>
      </c>
      <c r="D80" s="104">
        <v>1</v>
      </c>
      <c r="E80" s="104">
        <f t="shared" si="14"/>
        <v>0.5</v>
      </c>
      <c r="F80" s="104">
        <f t="shared" si="14"/>
        <v>0.25</v>
      </c>
      <c r="G80" s="104"/>
      <c r="H80" s="104"/>
      <c r="I80" s="104"/>
      <c r="J80" s="104">
        <f t="shared" ref="J80" si="18">G80*D80+H80*E80</f>
        <v>0</v>
      </c>
      <c r="K80" s="104"/>
      <c r="L80" s="104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104" t="s">
        <v>81</v>
      </c>
      <c r="D83" s="104">
        <v>0.1</v>
      </c>
      <c r="E83" s="104">
        <f t="shared" si="14"/>
        <v>0.05</v>
      </c>
      <c r="F83" s="104">
        <f t="shared" si="14"/>
        <v>2.5000000000000001E-2</v>
      </c>
      <c r="G83" s="104"/>
      <c r="H83" s="104"/>
      <c r="I83" s="104"/>
      <c r="J83" s="104">
        <f t="shared" ref="J83" si="20">G83*D83+H83*E83</f>
        <v>0</v>
      </c>
      <c r="K83" s="104"/>
      <c r="L83" s="104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104" t="s">
        <v>85</v>
      </c>
      <c r="D86" s="104">
        <v>0.5</v>
      </c>
      <c r="E86" s="104">
        <f t="shared" si="14"/>
        <v>0.25</v>
      </c>
      <c r="F86" s="104">
        <f t="shared" si="14"/>
        <v>0.125</v>
      </c>
      <c r="G86" s="104"/>
      <c r="H86" s="104"/>
      <c r="I86" s="104"/>
      <c r="J86" s="104"/>
      <c r="K86" s="104"/>
      <c r="L86" s="104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104" t="s">
        <v>89</v>
      </c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104" t="s">
        <v>91</v>
      </c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95">
        <v>2</v>
      </c>
      <c r="E94" s="95">
        <f t="shared" si="25"/>
        <v>1</v>
      </c>
      <c r="F94" s="95">
        <f t="shared" si="25"/>
        <v>0.5</v>
      </c>
      <c r="G94" s="7"/>
      <c r="H94" s="7"/>
      <c r="I94" s="7"/>
      <c r="J94" s="95">
        <f t="shared" si="26"/>
        <v>0</v>
      </c>
      <c r="K94" s="95">
        <f t="shared" si="26"/>
        <v>0</v>
      </c>
      <c r="L94" s="95">
        <f t="shared" si="26"/>
        <v>0</v>
      </c>
    </row>
    <row r="95" spans="1:12" ht="17.25" customHeight="1">
      <c r="A95" s="2"/>
      <c r="B95" s="63"/>
      <c r="C95" s="6" t="s">
        <v>94</v>
      </c>
      <c r="D95" s="95">
        <v>1</v>
      </c>
      <c r="E95" s="95">
        <f t="shared" si="25"/>
        <v>0.5</v>
      </c>
      <c r="F95" s="95">
        <f t="shared" si="25"/>
        <v>0.25</v>
      </c>
      <c r="G95" s="7"/>
      <c r="H95" s="7"/>
      <c r="I95" s="7"/>
      <c r="J95" s="95">
        <f t="shared" si="26"/>
        <v>0</v>
      </c>
      <c r="K95" s="95">
        <f t="shared" si="26"/>
        <v>0</v>
      </c>
      <c r="L95" s="95">
        <f t="shared" si="26"/>
        <v>0</v>
      </c>
    </row>
    <row r="96" spans="1:12" ht="17.25" customHeight="1">
      <c r="A96" s="2"/>
      <c r="B96" s="63"/>
      <c r="C96" s="156" t="s">
        <v>39</v>
      </c>
      <c r="D96" s="157"/>
      <c r="E96" s="157"/>
      <c r="F96" s="157"/>
      <c r="G96" s="157"/>
      <c r="H96" s="157"/>
      <c r="I96" s="158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118" t="s">
        <v>95</v>
      </c>
      <c r="D97" s="119"/>
      <c r="E97" s="119"/>
      <c r="F97" s="119"/>
      <c r="G97" s="119"/>
      <c r="H97" s="119"/>
      <c r="I97" s="120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24" t="s">
        <v>25</v>
      </c>
      <c r="D98" s="125"/>
      <c r="E98" s="125"/>
      <c r="F98" s="125"/>
      <c r="G98" s="125"/>
      <c r="H98" s="125"/>
      <c r="I98" s="125"/>
      <c r="J98" s="105">
        <f>SUM(J97:L97)</f>
        <v>0</v>
      </c>
      <c r="K98" s="105"/>
      <c r="L98" s="105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37" t="s">
        <v>97</v>
      </c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 ht="16.5" customHeight="1">
      <c r="A102" s="2"/>
      <c r="B102" s="63"/>
      <c r="C102" s="106"/>
      <c r="D102" s="107" t="s">
        <v>10</v>
      </c>
      <c r="E102" s="108"/>
      <c r="F102" s="109"/>
      <c r="G102" s="113" t="s">
        <v>11</v>
      </c>
      <c r="H102" s="114"/>
      <c r="I102" s="115"/>
      <c r="J102" s="166" t="s">
        <v>28</v>
      </c>
      <c r="K102" s="163"/>
      <c r="L102" s="163"/>
    </row>
    <row r="103" spans="1:12" ht="38.25">
      <c r="A103" s="2"/>
      <c r="B103" s="63"/>
      <c r="C103" s="106"/>
      <c r="D103" s="110"/>
      <c r="E103" s="111"/>
      <c r="F103" s="112"/>
      <c r="G103" s="10" t="s">
        <v>29</v>
      </c>
      <c r="H103" s="10" t="s">
        <v>47</v>
      </c>
      <c r="I103" s="10" t="s">
        <v>48</v>
      </c>
      <c r="J103" s="161"/>
      <c r="K103" s="161"/>
      <c r="L103" s="161"/>
    </row>
    <row r="104" spans="1:12" ht="18.75">
      <c r="A104" s="2"/>
      <c r="B104" s="63"/>
      <c r="C104" s="106"/>
      <c r="D104" s="98" t="s">
        <v>15</v>
      </c>
      <c r="E104" s="98" t="s">
        <v>16</v>
      </c>
      <c r="F104" s="98" t="s">
        <v>32</v>
      </c>
      <c r="G104" s="98" t="s">
        <v>15</v>
      </c>
      <c r="H104" s="98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91" t="s">
        <v>99</v>
      </c>
      <c r="D105" s="93">
        <v>0.1</v>
      </c>
      <c r="E105" s="103">
        <f t="shared" ref="E105:F105" si="28">D105/2</f>
        <v>0.05</v>
      </c>
      <c r="F105" s="103">
        <f t="shared" si="28"/>
        <v>2.5000000000000001E-2</v>
      </c>
      <c r="G105" s="94"/>
      <c r="H105" s="94"/>
      <c r="I105" s="94"/>
      <c r="J105" s="103">
        <f t="shared" ref="J105:L105" si="29">G105*D105</f>
        <v>0</v>
      </c>
      <c r="K105" s="103">
        <f t="shared" si="29"/>
        <v>0</v>
      </c>
      <c r="L105" s="103">
        <f t="shared" si="29"/>
        <v>0</v>
      </c>
    </row>
    <row r="106" spans="1:12" ht="16.5" customHeight="1">
      <c r="A106" s="2"/>
      <c r="B106" s="63" t="s">
        <v>100</v>
      </c>
      <c r="C106" s="104" t="s">
        <v>101</v>
      </c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8.75">
      <c r="A107" s="2"/>
      <c r="B107" s="63"/>
      <c r="C107" s="96" t="s">
        <v>102</v>
      </c>
      <c r="D107" s="93">
        <v>0.5</v>
      </c>
      <c r="E107" s="103">
        <f t="shared" ref="E107:F109" si="30">D107/2</f>
        <v>0.25</v>
      </c>
      <c r="F107" s="103">
        <f t="shared" si="30"/>
        <v>0.125</v>
      </c>
      <c r="G107" s="54"/>
      <c r="H107" s="54"/>
      <c r="I107" s="54"/>
      <c r="J107" s="103">
        <f t="shared" ref="J107:L109" si="31">G107*D107</f>
        <v>0</v>
      </c>
      <c r="K107" s="103">
        <f t="shared" si="31"/>
        <v>0</v>
      </c>
      <c r="L107" s="103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104" t="s">
        <v>106</v>
      </c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95">
        <f t="shared" si="32"/>
        <v>4</v>
      </c>
      <c r="F112" s="95">
        <f t="shared" si="32"/>
        <v>2</v>
      </c>
      <c r="G112" s="7"/>
      <c r="H112" s="7"/>
      <c r="I112" s="7"/>
      <c r="J112" s="95">
        <f t="shared" si="33"/>
        <v>0</v>
      </c>
      <c r="K112" s="95">
        <f t="shared" si="33"/>
        <v>0</v>
      </c>
      <c r="L112" s="95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104" t="s">
        <v>109</v>
      </c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95">
        <f t="shared" si="34"/>
        <v>1</v>
      </c>
      <c r="F116" s="95">
        <f t="shared" si="34"/>
        <v>0.5</v>
      </c>
      <c r="G116" s="7"/>
      <c r="H116" s="7"/>
      <c r="I116" s="7"/>
      <c r="J116" s="95">
        <f t="shared" si="35"/>
        <v>0</v>
      </c>
      <c r="K116" s="95">
        <f t="shared" si="35"/>
        <v>0</v>
      </c>
      <c r="L116" s="95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95">
        <f t="shared" si="34"/>
        <v>1.5</v>
      </c>
      <c r="F117" s="95">
        <f t="shared" si="34"/>
        <v>0.75</v>
      </c>
      <c r="G117" s="7"/>
      <c r="H117" s="7"/>
      <c r="I117" s="7"/>
      <c r="J117" s="95">
        <f t="shared" si="35"/>
        <v>0</v>
      </c>
      <c r="K117" s="95">
        <f t="shared" si="35"/>
        <v>0</v>
      </c>
      <c r="L117" s="95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123" t="s">
        <v>113</v>
      </c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95">
        <f t="shared" si="36"/>
        <v>2</v>
      </c>
      <c r="F121" s="95">
        <f t="shared" si="36"/>
        <v>1</v>
      </c>
      <c r="G121" s="7"/>
      <c r="H121" s="7"/>
      <c r="I121" s="7"/>
      <c r="J121" s="95">
        <f t="shared" si="37"/>
        <v>0</v>
      </c>
      <c r="K121" s="95">
        <f t="shared" si="37"/>
        <v>0</v>
      </c>
      <c r="L121" s="95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95">
        <f t="shared" si="36"/>
        <v>4</v>
      </c>
      <c r="F122" s="95">
        <f t="shared" si="36"/>
        <v>2</v>
      </c>
      <c r="G122" s="7"/>
      <c r="H122" s="7"/>
      <c r="I122" s="7"/>
      <c r="J122" s="95">
        <f t="shared" si="37"/>
        <v>0</v>
      </c>
      <c r="K122" s="95">
        <f t="shared" si="37"/>
        <v>0</v>
      </c>
      <c r="L122" s="95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104" t="s">
        <v>117</v>
      </c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104" t="s">
        <v>121</v>
      </c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104" t="s">
        <v>123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95">
        <f t="shared" si="42"/>
        <v>0.5</v>
      </c>
      <c r="F132" s="95">
        <f t="shared" si="42"/>
        <v>0.25</v>
      </c>
      <c r="G132" s="7"/>
      <c r="H132" s="7"/>
      <c r="I132" s="7"/>
      <c r="J132" s="95">
        <f t="shared" si="43"/>
        <v>0</v>
      </c>
      <c r="K132" s="95">
        <f t="shared" si="43"/>
        <v>0</v>
      </c>
      <c r="L132" s="95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95">
        <f t="shared" si="42"/>
        <v>0.75</v>
      </c>
      <c r="F133" s="95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56" t="s">
        <v>39</v>
      </c>
      <c r="D134" s="157"/>
      <c r="E134" s="157"/>
      <c r="F134" s="157"/>
      <c r="G134" s="157"/>
      <c r="H134" s="157"/>
      <c r="I134" s="158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118" t="s">
        <v>40</v>
      </c>
      <c r="D135" s="119"/>
      <c r="E135" s="119"/>
      <c r="F135" s="119"/>
      <c r="G135" s="119"/>
      <c r="H135" s="119"/>
      <c r="I135" s="120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24" t="s">
        <v>25</v>
      </c>
      <c r="D136" s="125"/>
      <c r="E136" s="125"/>
      <c r="F136" s="125"/>
      <c r="G136" s="125"/>
      <c r="H136" s="125"/>
      <c r="I136" s="125"/>
      <c r="J136" s="105">
        <f>SUM(J135:L135)</f>
        <v>0</v>
      </c>
      <c r="K136" s="105"/>
      <c r="L136" s="105"/>
    </row>
    <row r="137" spans="1:12" ht="18.75">
      <c r="A137" s="2"/>
      <c r="B137" s="63"/>
    </row>
    <row r="138" spans="1:12" ht="18.75" customHeight="1">
      <c r="B138" s="63" t="s">
        <v>124</v>
      </c>
      <c r="C138" s="165" t="s">
        <v>125</v>
      </c>
      <c r="D138" s="137"/>
      <c r="E138" s="137"/>
      <c r="F138" s="137"/>
      <c r="G138" s="137"/>
      <c r="H138" s="137"/>
      <c r="I138" s="137"/>
      <c r="J138" s="137"/>
      <c r="K138" s="137"/>
      <c r="L138" s="137"/>
    </row>
    <row r="139" spans="1:12" ht="16.5" customHeight="1">
      <c r="A139" s="2"/>
      <c r="B139" s="63"/>
      <c r="C139" s="162"/>
      <c r="D139" s="108" t="s">
        <v>10</v>
      </c>
      <c r="E139" s="108"/>
      <c r="F139" s="109"/>
      <c r="G139" s="113" t="s">
        <v>11</v>
      </c>
      <c r="H139" s="114"/>
      <c r="I139" s="115"/>
      <c r="J139" s="166" t="s">
        <v>28</v>
      </c>
      <c r="K139" s="163"/>
      <c r="L139" s="163"/>
    </row>
    <row r="140" spans="1:12" ht="38.25">
      <c r="A140" s="2"/>
      <c r="B140" s="63"/>
      <c r="C140" s="162"/>
      <c r="D140" s="111"/>
      <c r="E140" s="111"/>
      <c r="F140" s="112"/>
      <c r="G140" s="10" t="s">
        <v>29</v>
      </c>
      <c r="H140" s="10" t="s">
        <v>47</v>
      </c>
      <c r="I140" s="10" t="s">
        <v>48</v>
      </c>
      <c r="J140" s="172"/>
      <c r="K140" s="172"/>
      <c r="L140" s="172"/>
    </row>
    <row r="141" spans="1:12" ht="18.75">
      <c r="A141" s="2"/>
      <c r="B141" s="63"/>
      <c r="C141" s="162"/>
      <c r="D141" s="102" t="s">
        <v>15</v>
      </c>
      <c r="E141" s="98" t="s">
        <v>16</v>
      </c>
      <c r="F141" s="98" t="s">
        <v>32</v>
      </c>
      <c r="G141" s="98" t="s">
        <v>15</v>
      </c>
      <c r="H141" s="98" t="s">
        <v>16</v>
      </c>
      <c r="I141" s="97" t="s">
        <v>32</v>
      </c>
      <c r="J141" s="92" t="s">
        <v>15</v>
      </c>
      <c r="K141" s="92" t="s">
        <v>16</v>
      </c>
      <c r="L141" s="92" t="s">
        <v>32</v>
      </c>
    </row>
    <row r="142" spans="1:12" ht="16.5" customHeight="1">
      <c r="A142" s="2"/>
      <c r="B142" s="63" t="s">
        <v>126</v>
      </c>
      <c r="C142" s="121" t="s">
        <v>127</v>
      </c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8.75">
      <c r="A143" s="2"/>
      <c r="B143" s="63"/>
      <c r="C143" s="96" t="s">
        <v>128</v>
      </c>
      <c r="D143" s="184">
        <v>8</v>
      </c>
      <c r="E143" s="184"/>
      <c r="F143" s="184"/>
      <c r="G143" s="186"/>
      <c r="H143" s="186"/>
      <c r="I143" s="186"/>
      <c r="J143" s="122">
        <f>IF(SUM(G143:G146)&gt;1,"Error",G143*D143)</f>
        <v>0</v>
      </c>
      <c r="K143" s="122"/>
      <c r="L143" s="122"/>
    </row>
    <row r="144" spans="1:12" ht="18.75">
      <c r="A144" s="2"/>
      <c r="B144" s="63"/>
      <c r="C144" s="96" t="s">
        <v>129</v>
      </c>
      <c r="D144" s="184">
        <v>12</v>
      </c>
      <c r="E144" s="184"/>
      <c r="F144" s="184"/>
      <c r="G144" s="186"/>
      <c r="H144" s="186"/>
      <c r="I144" s="186"/>
      <c r="J144" s="122">
        <f>IF(SUM(G143:G146)&gt;1,"Error",G144*D144)</f>
        <v>0</v>
      </c>
      <c r="K144" s="122"/>
      <c r="L144" s="122"/>
    </row>
    <row r="145" spans="1:12" ht="18.75">
      <c r="A145" s="2"/>
      <c r="B145" s="63"/>
      <c r="C145" s="96" t="s">
        <v>130</v>
      </c>
      <c r="D145" s="184">
        <v>16</v>
      </c>
      <c r="E145" s="184"/>
      <c r="F145" s="184"/>
      <c r="G145" s="186"/>
      <c r="H145" s="186"/>
      <c r="I145" s="186"/>
      <c r="J145" s="122">
        <f>IF(SUM(G143:G146)&gt;1,"Error",G145*D145)</f>
        <v>0</v>
      </c>
      <c r="K145" s="122"/>
      <c r="L145" s="122"/>
    </row>
    <row r="146" spans="1:12" ht="18.75">
      <c r="A146" s="2"/>
      <c r="B146" s="63"/>
      <c r="C146" s="48" t="s">
        <v>131</v>
      </c>
      <c r="D146" s="185">
        <v>20</v>
      </c>
      <c r="E146" s="185"/>
      <c r="F146" s="185"/>
      <c r="G146" s="186"/>
      <c r="H146" s="186"/>
      <c r="I146" s="186"/>
      <c r="J146" s="122">
        <f>IF(SUM(G143:G146)&gt;1,"Error",G146*D146)</f>
        <v>0</v>
      </c>
      <c r="K146" s="122"/>
      <c r="L146" s="122"/>
    </row>
    <row r="147" spans="1:12" ht="16.5" customHeight="1">
      <c r="A147" s="2"/>
      <c r="B147" s="63" t="s">
        <v>132</v>
      </c>
      <c r="C147" s="104" t="s">
        <v>133</v>
      </c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104" t="s">
        <v>137</v>
      </c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104" t="s">
        <v>141</v>
      </c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104" t="s">
        <v>143</v>
      </c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104" t="s">
        <v>145</v>
      </c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123" t="s">
        <v>149</v>
      </c>
      <c r="D162" s="123"/>
      <c r="E162" s="123"/>
      <c r="F162" s="123"/>
      <c r="G162" s="123"/>
      <c r="H162" s="123"/>
      <c r="I162" s="123"/>
      <c r="J162" s="123"/>
      <c r="K162" s="123"/>
      <c r="L162" s="123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95">
        <f t="shared" si="55"/>
        <v>0.375</v>
      </c>
      <c r="F164" s="95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95">
        <f t="shared" si="55"/>
        <v>0.5</v>
      </c>
      <c r="F165" s="95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76" t="s">
        <v>154</v>
      </c>
      <c r="D166" s="177">
        <v>0.25</v>
      </c>
      <c r="E166" s="177">
        <f t="shared" si="55"/>
        <v>0.125</v>
      </c>
      <c r="F166" s="177">
        <f t="shared" si="55"/>
        <v>6.25E-2</v>
      </c>
      <c r="G166" s="177"/>
      <c r="H166" s="177"/>
      <c r="I166" s="177"/>
      <c r="J166" s="177">
        <f>G166*D166+H166*E166</f>
        <v>0</v>
      </c>
      <c r="K166" s="177"/>
      <c r="L166" s="177"/>
    </row>
    <row r="167" spans="1:12" ht="18.75">
      <c r="A167" s="2"/>
      <c r="B167" s="63"/>
      <c r="C167" s="96" t="s">
        <v>150</v>
      </c>
      <c r="D167" s="103">
        <v>0.25</v>
      </c>
      <c r="E167" s="103">
        <f t="shared" si="55"/>
        <v>0.125</v>
      </c>
      <c r="F167" s="103">
        <f t="shared" si="55"/>
        <v>6.25E-2</v>
      </c>
      <c r="G167" s="50"/>
      <c r="H167" s="50"/>
      <c r="I167" s="50"/>
      <c r="J167" s="103">
        <f t="shared" ref="J167:L169" si="57">G167*D167</f>
        <v>0</v>
      </c>
      <c r="K167" s="103">
        <f t="shared" si="57"/>
        <v>0</v>
      </c>
      <c r="L167" s="103">
        <f t="shared" si="57"/>
        <v>0</v>
      </c>
    </row>
    <row r="168" spans="1:12" ht="18.75">
      <c r="A168" s="2"/>
      <c r="B168" s="63"/>
      <c r="C168" s="96" t="s">
        <v>151</v>
      </c>
      <c r="D168" s="93">
        <v>0.5</v>
      </c>
      <c r="E168" s="103">
        <f t="shared" si="55"/>
        <v>0.25</v>
      </c>
      <c r="F168" s="103">
        <f t="shared" si="55"/>
        <v>0.125</v>
      </c>
      <c r="G168" s="51"/>
      <c r="H168" s="51"/>
      <c r="I168" s="51"/>
      <c r="J168" s="103">
        <f t="shared" si="57"/>
        <v>0</v>
      </c>
      <c r="K168" s="103">
        <f t="shared" si="57"/>
        <v>0</v>
      </c>
      <c r="L168" s="103">
        <f t="shared" si="57"/>
        <v>0</v>
      </c>
    </row>
    <row r="169" spans="1:12" ht="18.75">
      <c r="A169" s="2"/>
      <c r="B169" s="63"/>
      <c r="C169" s="96" t="s">
        <v>152</v>
      </c>
      <c r="D169" s="93">
        <v>0.75</v>
      </c>
      <c r="E169" s="103">
        <f t="shared" si="55"/>
        <v>0.375</v>
      </c>
      <c r="F169" s="103">
        <f t="shared" si="55"/>
        <v>0.1875</v>
      </c>
      <c r="G169" s="94"/>
      <c r="H169" s="94"/>
      <c r="I169" s="94"/>
      <c r="J169" s="103">
        <f t="shared" si="57"/>
        <v>0</v>
      </c>
      <c r="K169" s="103">
        <f t="shared" si="57"/>
        <v>0</v>
      </c>
      <c r="L169" s="103">
        <f t="shared" si="57"/>
        <v>0</v>
      </c>
    </row>
    <row r="170" spans="1:12" ht="16.5" customHeight="1">
      <c r="A170" s="2"/>
      <c r="B170" s="63" t="s">
        <v>155</v>
      </c>
      <c r="C170" s="104" t="s">
        <v>156</v>
      </c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8.75">
      <c r="A171" s="2"/>
      <c r="B171" s="63"/>
      <c r="C171" s="96" t="s">
        <v>150</v>
      </c>
      <c r="D171" s="93">
        <v>0.1</v>
      </c>
      <c r="E171" s="103">
        <f t="shared" ref="E171:F173" si="58">D171/2</f>
        <v>0.05</v>
      </c>
      <c r="F171" s="103">
        <f t="shared" si="58"/>
        <v>2.5000000000000001E-2</v>
      </c>
      <c r="G171" s="94"/>
      <c r="H171" s="94"/>
      <c r="I171" s="94"/>
      <c r="J171" s="103">
        <f t="shared" ref="J171:L173" si="59">G171*D171</f>
        <v>0</v>
      </c>
      <c r="K171" s="103">
        <f t="shared" si="59"/>
        <v>0</v>
      </c>
      <c r="L171" s="103">
        <f t="shared" si="59"/>
        <v>0</v>
      </c>
    </row>
    <row r="172" spans="1:12" ht="18.75">
      <c r="A172" s="2"/>
      <c r="B172" s="63"/>
      <c r="C172" s="96" t="s">
        <v>151</v>
      </c>
      <c r="D172" s="93">
        <v>0.2</v>
      </c>
      <c r="E172" s="103">
        <f t="shared" si="58"/>
        <v>0.1</v>
      </c>
      <c r="F172" s="103">
        <f t="shared" si="58"/>
        <v>0.05</v>
      </c>
      <c r="G172" s="94"/>
      <c r="H172" s="94"/>
      <c r="I172" s="94"/>
      <c r="J172" s="103">
        <f t="shared" si="59"/>
        <v>0</v>
      </c>
      <c r="K172" s="103">
        <f t="shared" si="59"/>
        <v>0</v>
      </c>
      <c r="L172" s="103">
        <f t="shared" si="59"/>
        <v>0</v>
      </c>
    </row>
    <row r="173" spans="1:12" ht="18.75">
      <c r="A173" s="2"/>
      <c r="B173" s="63"/>
      <c r="C173" s="96" t="s">
        <v>152</v>
      </c>
      <c r="D173" s="93">
        <v>0.3</v>
      </c>
      <c r="E173" s="103">
        <f t="shared" si="58"/>
        <v>0.15</v>
      </c>
      <c r="F173" s="103">
        <f t="shared" si="58"/>
        <v>7.4999999999999997E-2</v>
      </c>
      <c r="G173" s="94"/>
      <c r="H173" s="94"/>
      <c r="I173" s="94"/>
      <c r="J173" s="103">
        <f t="shared" si="59"/>
        <v>0</v>
      </c>
      <c r="K173" s="103">
        <f t="shared" si="59"/>
        <v>0</v>
      </c>
      <c r="L173" s="103">
        <f t="shared" si="59"/>
        <v>0</v>
      </c>
    </row>
    <row r="174" spans="1:12" ht="16.5" customHeight="1">
      <c r="A174" s="2"/>
      <c r="B174" s="63" t="s">
        <v>157</v>
      </c>
      <c r="C174" s="104" t="s">
        <v>158</v>
      </c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8.75">
      <c r="A175" s="2"/>
      <c r="B175" s="63"/>
      <c r="C175" s="96" t="s">
        <v>63</v>
      </c>
      <c r="D175" s="93">
        <v>3</v>
      </c>
      <c r="E175" s="103">
        <f t="shared" ref="E175:F176" si="60">D175/2</f>
        <v>1.5</v>
      </c>
      <c r="F175" s="103">
        <f t="shared" si="60"/>
        <v>0.75</v>
      </c>
      <c r="G175" s="94"/>
      <c r="H175" s="94"/>
      <c r="I175" s="94"/>
      <c r="J175" s="103">
        <f t="shared" ref="J175:L176" si="61">G175*D175</f>
        <v>0</v>
      </c>
      <c r="K175" s="103">
        <f t="shared" si="61"/>
        <v>0</v>
      </c>
      <c r="L175" s="103">
        <f t="shared" si="61"/>
        <v>0</v>
      </c>
    </row>
    <row r="176" spans="1:12" ht="18.75">
      <c r="A176" s="2"/>
      <c r="B176" s="63"/>
      <c r="C176" s="96" t="s">
        <v>64</v>
      </c>
      <c r="D176" s="93">
        <v>2</v>
      </c>
      <c r="E176" s="103">
        <f t="shared" si="60"/>
        <v>1</v>
      </c>
      <c r="F176" s="103">
        <f t="shared" si="60"/>
        <v>0.5</v>
      </c>
      <c r="G176" s="94"/>
      <c r="H176" s="94"/>
      <c r="I176" s="94"/>
      <c r="J176" s="103">
        <f t="shared" si="61"/>
        <v>0</v>
      </c>
      <c r="K176" s="103">
        <f t="shared" si="61"/>
        <v>0</v>
      </c>
      <c r="L176" s="103">
        <f t="shared" si="61"/>
        <v>0</v>
      </c>
    </row>
    <row r="177" spans="1:12" ht="16.5" customHeight="1">
      <c r="A177" s="2"/>
      <c r="B177" s="63" t="s">
        <v>159</v>
      </c>
      <c r="C177" s="104" t="s">
        <v>160</v>
      </c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8.75">
      <c r="A178" s="2"/>
      <c r="B178" s="63"/>
      <c r="C178" s="96" t="s">
        <v>63</v>
      </c>
      <c r="D178" s="93">
        <v>5</v>
      </c>
      <c r="E178" s="103">
        <f t="shared" ref="E178:F179" si="62">D178/2</f>
        <v>2.5</v>
      </c>
      <c r="F178" s="103">
        <f t="shared" si="62"/>
        <v>1.25</v>
      </c>
      <c r="G178" s="94"/>
      <c r="H178" s="94"/>
      <c r="I178" s="94"/>
      <c r="J178" s="103">
        <f t="shared" ref="J178:L179" si="63">G178*D178</f>
        <v>0</v>
      </c>
      <c r="K178" s="103">
        <f t="shared" si="63"/>
        <v>0</v>
      </c>
      <c r="L178" s="103">
        <f t="shared" si="63"/>
        <v>0</v>
      </c>
    </row>
    <row r="179" spans="1:12" ht="18.75">
      <c r="A179" s="2"/>
      <c r="B179" s="63"/>
      <c r="C179" s="96" t="s">
        <v>64</v>
      </c>
      <c r="D179" s="93">
        <v>3</v>
      </c>
      <c r="E179" s="103">
        <f t="shared" si="62"/>
        <v>1.5</v>
      </c>
      <c r="F179" s="103">
        <f t="shared" si="62"/>
        <v>0.75</v>
      </c>
      <c r="G179" s="94"/>
      <c r="H179" s="94"/>
      <c r="I179" s="94"/>
      <c r="J179" s="103">
        <f t="shared" si="63"/>
        <v>0</v>
      </c>
      <c r="K179" s="103">
        <f t="shared" si="63"/>
        <v>0</v>
      </c>
      <c r="L179" s="103">
        <f t="shared" si="63"/>
        <v>0</v>
      </c>
    </row>
    <row r="180" spans="1:12" ht="16.5" customHeight="1">
      <c r="A180" s="2"/>
      <c r="B180" s="63" t="s">
        <v>161</v>
      </c>
      <c r="C180" s="123" t="s">
        <v>162</v>
      </c>
      <c r="D180" s="123"/>
      <c r="E180" s="123"/>
      <c r="F180" s="123"/>
      <c r="G180" s="123"/>
      <c r="H180" s="123"/>
      <c r="I180" s="123"/>
      <c r="J180" s="123"/>
      <c r="K180" s="123"/>
      <c r="L180" s="123"/>
    </row>
    <row r="181" spans="1:12" ht="18.75">
      <c r="A181" s="2"/>
      <c r="B181" s="63"/>
      <c r="C181" s="96" t="s">
        <v>163</v>
      </c>
      <c r="D181" s="93">
        <v>2</v>
      </c>
      <c r="E181" s="103">
        <f t="shared" ref="E181:F182" si="64">D181/2</f>
        <v>1</v>
      </c>
      <c r="F181" s="103">
        <f t="shared" si="64"/>
        <v>0.5</v>
      </c>
      <c r="G181" s="94"/>
      <c r="H181" s="94"/>
      <c r="I181" s="94"/>
      <c r="J181" s="103">
        <f t="shared" ref="J181:L182" si="65">G181*D181</f>
        <v>0</v>
      </c>
      <c r="K181" s="103">
        <f t="shared" si="65"/>
        <v>0</v>
      </c>
      <c r="L181" s="103">
        <f t="shared" si="65"/>
        <v>0</v>
      </c>
    </row>
    <row r="182" spans="1:12" ht="18.75">
      <c r="A182" s="2"/>
      <c r="B182" s="63"/>
      <c r="C182" s="96" t="s">
        <v>164</v>
      </c>
      <c r="D182" s="93">
        <v>2</v>
      </c>
      <c r="E182" s="103">
        <f t="shared" si="64"/>
        <v>1</v>
      </c>
      <c r="F182" s="103">
        <f t="shared" si="64"/>
        <v>0.5</v>
      </c>
      <c r="G182" s="94"/>
      <c r="H182" s="94"/>
      <c r="I182" s="94"/>
      <c r="J182" s="103">
        <f t="shared" si="65"/>
        <v>0</v>
      </c>
      <c r="K182" s="103">
        <f t="shared" si="65"/>
        <v>0</v>
      </c>
      <c r="L182" s="103">
        <f t="shared" si="65"/>
        <v>0</v>
      </c>
    </row>
    <row r="183" spans="1:12" ht="16.5" customHeight="1">
      <c r="A183" s="2"/>
      <c r="B183" s="63" t="s">
        <v>165</v>
      </c>
      <c r="C183" s="104" t="s">
        <v>166</v>
      </c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8.75">
      <c r="A184" s="2"/>
      <c r="B184" s="63"/>
      <c r="C184" s="96" t="s">
        <v>63</v>
      </c>
      <c r="D184" s="93">
        <v>3</v>
      </c>
      <c r="E184" s="103">
        <f t="shared" ref="E184:F185" si="66">D184/2</f>
        <v>1.5</v>
      </c>
      <c r="F184" s="103">
        <f t="shared" si="66"/>
        <v>0.75</v>
      </c>
      <c r="G184" s="94"/>
      <c r="H184" s="94"/>
      <c r="I184" s="94"/>
      <c r="J184" s="103">
        <f t="shared" ref="J184:L185" si="67">G184*D184</f>
        <v>0</v>
      </c>
      <c r="K184" s="103">
        <f t="shared" si="67"/>
        <v>0</v>
      </c>
      <c r="L184" s="103">
        <f t="shared" si="67"/>
        <v>0</v>
      </c>
    </row>
    <row r="185" spans="1:12" ht="18.75">
      <c r="A185" s="2"/>
      <c r="B185" s="63"/>
      <c r="C185" s="96" t="s">
        <v>64</v>
      </c>
      <c r="D185" s="93">
        <v>1</v>
      </c>
      <c r="E185" s="103">
        <f t="shared" si="66"/>
        <v>0.5</v>
      </c>
      <c r="F185" s="103">
        <f t="shared" si="66"/>
        <v>0.25</v>
      </c>
      <c r="G185" s="94"/>
      <c r="H185" s="94"/>
      <c r="I185" s="94"/>
      <c r="J185" s="103">
        <f t="shared" si="67"/>
        <v>0</v>
      </c>
      <c r="K185" s="103">
        <f t="shared" si="67"/>
        <v>0</v>
      </c>
      <c r="L185" s="103">
        <f t="shared" si="67"/>
        <v>0</v>
      </c>
    </row>
    <row r="186" spans="1:12" ht="16.5" customHeight="1">
      <c r="A186" s="2"/>
      <c r="B186" s="63" t="s">
        <v>167</v>
      </c>
      <c r="C186" s="104" t="s">
        <v>168</v>
      </c>
      <c r="D186" s="104">
        <v>3</v>
      </c>
      <c r="E186" s="104">
        <f>D186/4</f>
        <v>0.75</v>
      </c>
      <c r="F186" s="104"/>
      <c r="G186" s="104"/>
      <c r="H186" s="104"/>
      <c r="I186" s="104"/>
      <c r="J186" s="104">
        <f>G186*D186+H186*E186</f>
        <v>0</v>
      </c>
      <c r="K186" s="104"/>
      <c r="L186" s="104"/>
    </row>
    <row r="187" spans="1:12" ht="33">
      <c r="A187" s="2"/>
      <c r="B187" s="63"/>
      <c r="C187" s="96" t="s">
        <v>169</v>
      </c>
      <c r="D187" s="93">
        <v>2</v>
      </c>
      <c r="E187" s="103">
        <f t="shared" ref="E187:F188" si="68">D187/2</f>
        <v>1</v>
      </c>
      <c r="F187" s="103">
        <f t="shared" si="68"/>
        <v>0.5</v>
      </c>
      <c r="G187" s="94"/>
      <c r="H187" s="94"/>
      <c r="I187" s="94"/>
      <c r="J187" s="103">
        <f t="shared" ref="J187:L188" si="69">G187*D187</f>
        <v>0</v>
      </c>
      <c r="K187" s="103">
        <f t="shared" si="69"/>
        <v>0</v>
      </c>
      <c r="L187" s="103">
        <f t="shared" si="69"/>
        <v>0</v>
      </c>
    </row>
    <row r="188" spans="1:12" ht="38.25" customHeight="1">
      <c r="A188" s="2"/>
      <c r="B188" s="63"/>
      <c r="C188" s="96" t="s">
        <v>170</v>
      </c>
      <c r="D188" s="93">
        <v>3</v>
      </c>
      <c r="E188" s="103">
        <f t="shared" si="68"/>
        <v>1.5</v>
      </c>
      <c r="F188" s="103">
        <f t="shared" si="68"/>
        <v>0.75</v>
      </c>
      <c r="G188" s="94"/>
      <c r="H188" s="94"/>
      <c r="I188" s="94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56" t="s">
        <v>39</v>
      </c>
      <c r="D189" s="157"/>
      <c r="E189" s="157"/>
      <c r="F189" s="157"/>
      <c r="G189" s="157"/>
      <c r="H189" s="157"/>
      <c r="I189" s="158"/>
      <c r="J189" s="60">
        <f>SUM(J143:J188)</f>
        <v>0</v>
      </c>
      <c r="K189" s="60">
        <f t="shared" ref="K189" si="70">SUM(K148:K188)</f>
        <v>0</v>
      </c>
      <c r="L189" s="60">
        <f>SUM(L148:L188)</f>
        <v>0</v>
      </c>
    </row>
    <row r="190" spans="1:12" ht="20.25" customHeight="1">
      <c r="A190" s="2"/>
      <c r="B190" s="63"/>
      <c r="C190" s="118" t="s">
        <v>171</v>
      </c>
      <c r="D190" s="119"/>
      <c r="E190" s="119"/>
      <c r="F190" s="119"/>
      <c r="G190" s="119"/>
      <c r="H190" s="119"/>
      <c r="I190" s="120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116" t="s">
        <v>25</v>
      </c>
      <c r="D191" s="117"/>
      <c r="E191" s="117"/>
      <c r="F191" s="117"/>
      <c r="G191" s="117"/>
      <c r="H191" s="117"/>
      <c r="I191" s="117"/>
      <c r="J191" s="105">
        <f>SUM(J190:L190)</f>
        <v>0</v>
      </c>
      <c r="K191" s="105"/>
      <c r="L191" s="105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37" t="s">
        <v>173</v>
      </c>
      <c r="D193" s="137"/>
      <c r="E193" s="137"/>
      <c r="F193" s="137"/>
      <c r="G193" s="137"/>
      <c r="H193" s="137"/>
      <c r="I193" s="137"/>
      <c r="J193" s="137"/>
      <c r="K193" s="137"/>
      <c r="L193" s="137"/>
    </row>
    <row r="194" spans="1:12" ht="16.5" customHeight="1">
      <c r="A194" s="2"/>
      <c r="B194" s="63"/>
      <c r="C194" s="106"/>
      <c r="D194" s="107" t="s">
        <v>10</v>
      </c>
      <c r="E194" s="108"/>
      <c r="F194" s="109"/>
      <c r="G194" s="113" t="s">
        <v>11</v>
      </c>
      <c r="H194" s="114"/>
      <c r="I194" s="115"/>
      <c r="J194" s="166" t="s">
        <v>28</v>
      </c>
      <c r="K194" s="163"/>
      <c r="L194" s="163"/>
    </row>
    <row r="195" spans="1:12" ht="51">
      <c r="A195" s="2"/>
      <c r="B195" s="63"/>
      <c r="C195" s="106"/>
      <c r="D195" s="110"/>
      <c r="E195" s="111"/>
      <c r="F195" s="112"/>
      <c r="G195" s="10" t="s">
        <v>174</v>
      </c>
      <c r="H195" s="10" t="s">
        <v>175</v>
      </c>
      <c r="I195" s="10" t="s">
        <v>176</v>
      </c>
      <c r="J195" s="172"/>
      <c r="K195" s="172"/>
      <c r="L195" s="172"/>
    </row>
    <row r="196" spans="1:12" ht="18.75">
      <c r="A196" s="2"/>
      <c r="B196" s="63"/>
      <c r="C196" s="106"/>
      <c r="D196" s="98" t="s">
        <v>15</v>
      </c>
      <c r="E196" s="98" t="s">
        <v>16</v>
      </c>
      <c r="F196" s="98" t="s">
        <v>32</v>
      </c>
      <c r="G196" s="98" t="s">
        <v>15</v>
      </c>
      <c r="H196" s="98" t="s">
        <v>16</v>
      </c>
      <c r="I196" s="42" t="s">
        <v>32</v>
      </c>
      <c r="J196" s="92" t="s">
        <v>15</v>
      </c>
      <c r="K196" s="92" t="s">
        <v>16</v>
      </c>
      <c r="L196" s="92" t="s">
        <v>32</v>
      </c>
    </row>
    <row r="197" spans="1:12" ht="16.5" customHeight="1">
      <c r="A197" s="2"/>
      <c r="B197" s="63" t="s">
        <v>177</v>
      </c>
      <c r="C197" s="104" t="s">
        <v>178</v>
      </c>
      <c r="D197" s="104">
        <v>3</v>
      </c>
      <c r="E197" s="104">
        <f>D197/4</f>
        <v>0.75</v>
      </c>
      <c r="F197" s="104"/>
      <c r="G197" s="104"/>
      <c r="H197" s="104"/>
      <c r="I197" s="104"/>
      <c r="J197" s="104">
        <f>G197*D197+H197*E197</f>
        <v>0</v>
      </c>
      <c r="K197" s="104"/>
      <c r="L197" s="104"/>
    </row>
    <row r="198" spans="1:12" ht="16.5" customHeight="1">
      <c r="A198" s="2"/>
      <c r="B198" s="63"/>
      <c r="C198" s="173" t="s">
        <v>179</v>
      </c>
      <c r="D198" s="173"/>
      <c r="E198" s="173"/>
      <c r="F198" s="173"/>
      <c r="G198" s="173"/>
      <c r="H198" s="173"/>
      <c r="I198" s="173"/>
      <c r="J198" s="173"/>
      <c r="K198" s="173"/>
      <c r="L198" s="173"/>
    </row>
    <row r="199" spans="1:12" ht="18.75">
      <c r="A199" s="2"/>
      <c r="B199" s="63"/>
      <c r="C199" s="52" t="s">
        <v>180</v>
      </c>
      <c r="D199" s="93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103">
        <f t="shared" ref="J199:L200" si="72">G199*D199</f>
        <v>0</v>
      </c>
      <c r="K199" s="103">
        <f t="shared" si="72"/>
        <v>0</v>
      </c>
      <c r="L199" s="103">
        <f t="shared" si="72"/>
        <v>0</v>
      </c>
    </row>
    <row r="200" spans="1:12" ht="18.75">
      <c r="A200" s="2"/>
      <c r="B200" s="63"/>
      <c r="C200" s="52" t="s">
        <v>181</v>
      </c>
      <c r="D200" s="93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103">
        <f t="shared" si="72"/>
        <v>0</v>
      </c>
      <c r="K200" s="103">
        <f t="shared" si="72"/>
        <v>0</v>
      </c>
      <c r="L200" s="103">
        <f t="shared" si="72"/>
        <v>0</v>
      </c>
    </row>
    <row r="201" spans="1:12" ht="19.5" customHeight="1">
      <c r="A201" s="2"/>
      <c r="B201" s="63"/>
      <c r="C201" s="174" t="s">
        <v>182</v>
      </c>
      <c r="D201" s="175"/>
      <c r="E201" s="175"/>
      <c r="F201" s="175"/>
      <c r="G201" s="175"/>
      <c r="H201" s="175"/>
      <c r="I201" s="175"/>
      <c r="J201" s="175"/>
      <c r="K201" s="175"/>
      <c r="L201" s="175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103">
        <f t="shared" ref="J202:L203" si="74">G202*D202</f>
        <v>0</v>
      </c>
      <c r="K202" s="103">
        <f t="shared" si="74"/>
        <v>0</v>
      </c>
      <c r="L202" s="103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103">
        <f t="shared" si="74"/>
        <v>0</v>
      </c>
      <c r="K203" s="103">
        <f t="shared" si="74"/>
        <v>0</v>
      </c>
      <c r="L203" s="103">
        <f t="shared" si="74"/>
        <v>0</v>
      </c>
    </row>
    <row r="204" spans="1:12" ht="16.5" customHeight="1">
      <c r="A204" s="2"/>
      <c r="B204" s="63" t="s">
        <v>183</v>
      </c>
      <c r="C204" s="104" t="s">
        <v>184</v>
      </c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103">
        <f t="shared" ref="J205:L207" si="76">G205*D205</f>
        <v>0</v>
      </c>
      <c r="K205" s="103">
        <f t="shared" si="76"/>
        <v>0</v>
      </c>
      <c r="L205" s="103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95">
        <f t="shared" si="75"/>
        <v>1.5</v>
      </c>
      <c r="F206" s="95">
        <f t="shared" si="75"/>
        <v>0.75</v>
      </c>
      <c r="G206" s="56"/>
      <c r="H206" s="56"/>
      <c r="I206" s="56"/>
      <c r="J206" s="103">
        <f t="shared" si="76"/>
        <v>0</v>
      </c>
      <c r="K206" s="103">
        <f t="shared" si="76"/>
        <v>0</v>
      </c>
      <c r="L206" s="103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103">
        <f t="shared" si="76"/>
        <v>0</v>
      </c>
      <c r="K207" s="103">
        <f t="shared" si="76"/>
        <v>0</v>
      </c>
      <c r="L207" s="103">
        <f t="shared" si="76"/>
        <v>0</v>
      </c>
    </row>
    <row r="208" spans="1:12" ht="16.5" customHeight="1">
      <c r="A208" s="2"/>
      <c r="B208" s="63" t="s">
        <v>188</v>
      </c>
      <c r="C208" s="104" t="s">
        <v>189</v>
      </c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103">
        <f t="shared" ref="J209:L211" si="78">G209*D209</f>
        <v>0</v>
      </c>
      <c r="K209" s="103">
        <f t="shared" si="78"/>
        <v>0</v>
      </c>
      <c r="L209" s="103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95">
        <f t="shared" si="77"/>
        <v>1.5</v>
      </c>
      <c r="F210" s="95">
        <f t="shared" si="77"/>
        <v>0.75</v>
      </c>
      <c r="G210" s="7"/>
      <c r="H210" s="7"/>
      <c r="I210" s="7"/>
      <c r="J210" s="103">
        <f t="shared" si="78"/>
        <v>0</v>
      </c>
      <c r="K210" s="103">
        <f t="shared" si="78"/>
        <v>0</v>
      </c>
      <c r="L210" s="103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104" t="s">
        <v>191</v>
      </c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100">
        <f t="shared" ref="J213:L216" si="80">G213*D213</f>
        <v>0</v>
      </c>
      <c r="K213" s="100">
        <f t="shared" si="80"/>
        <v>0</v>
      </c>
      <c r="L213" s="100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95">
        <f t="shared" si="79"/>
        <v>0.5</v>
      </c>
      <c r="F214" s="95">
        <f t="shared" si="79"/>
        <v>0.25</v>
      </c>
      <c r="G214" s="7"/>
      <c r="H214" s="7"/>
      <c r="I214" s="7"/>
      <c r="J214" s="103">
        <f t="shared" si="80"/>
        <v>0</v>
      </c>
      <c r="K214" s="103">
        <f t="shared" si="80"/>
        <v>0</v>
      </c>
      <c r="L214" s="103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95">
        <f t="shared" si="79"/>
        <v>0.75</v>
      </c>
      <c r="F215" s="95">
        <f t="shared" si="79"/>
        <v>0.375</v>
      </c>
      <c r="G215" s="7"/>
      <c r="H215" s="7"/>
      <c r="I215" s="7"/>
      <c r="J215" s="103">
        <f t="shared" si="80"/>
        <v>0</v>
      </c>
      <c r="K215" s="103">
        <f t="shared" si="80"/>
        <v>0</v>
      </c>
      <c r="L215" s="103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104" t="s">
        <v>195</v>
      </c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100">
        <f t="shared" ref="J218:L219" si="82">G218*D218</f>
        <v>0</v>
      </c>
      <c r="K218" s="100">
        <f t="shared" si="82"/>
        <v>0</v>
      </c>
      <c r="L218" s="100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104" t="s">
        <v>197</v>
      </c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100">
        <f t="shared" ref="J221:L222" si="84">G221*D221</f>
        <v>0</v>
      </c>
      <c r="K221" s="100">
        <f t="shared" si="84"/>
        <v>0</v>
      </c>
      <c r="L221" s="100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95">
        <f t="shared" si="83"/>
        <v>0.5</v>
      </c>
      <c r="F222" s="95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56" t="s">
        <v>39</v>
      </c>
      <c r="D223" s="157"/>
      <c r="E223" s="157"/>
      <c r="F223" s="157"/>
      <c r="G223" s="157"/>
      <c r="H223" s="157"/>
      <c r="I223" s="158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118" t="s">
        <v>53</v>
      </c>
      <c r="D224" s="119"/>
      <c r="E224" s="119"/>
      <c r="F224" s="119"/>
      <c r="G224" s="119"/>
      <c r="H224" s="119"/>
      <c r="I224" s="120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24" t="s">
        <v>25</v>
      </c>
      <c r="D225" s="125"/>
      <c r="E225" s="125"/>
      <c r="F225" s="125"/>
      <c r="G225" s="125"/>
      <c r="H225" s="125"/>
      <c r="I225" s="125"/>
      <c r="J225" s="105">
        <f>SUM(J224:L224)</f>
        <v>0</v>
      </c>
      <c r="K225" s="105"/>
      <c r="L225" s="105"/>
    </row>
    <row r="226" spans="1:12" ht="19.5" thickBot="1">
      <c r="A226" s="2"/>
      <c r="B226" s="63"/>
    </row>
    <row r="227" spans="1:12" ht="19.5" thickBot="1">
      <c r="A227" s="2"/>
      <c r="B227" s="63"/>
      <c r="C227" s="170" t="s">
        <v>198</v>
      </c>
      <c r="D227" s="170"/>
      <c r="E227" s="170"/>
      <c r="F227" s="170"/>
      <c r="G227" s="170"/>
      <c r="H227" s="170"/>
      <c r="I227" s="171"/>
      <c r="J227" s="167">
        <f>J225+J98+J34+I21+J191+J53+J41+J136</f>
        <v>0</v>
      </c>
      <c r="K227" s="168"/>
      <c r="L227" s="169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344F003E-8E1F-4D7C-BDA7-34D35F14BC6A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5854377D-E19C-4A2B-9D5D-4C9F9B9F2391}">
      <formula1>0</formula1>
      <formula2>1</formula2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8D42A3D97E59488262F3E9FC96BBCA" ma:contentTypeVersion="3" ma:contentTypeDescription="Create a new document." ma:contentTypeScope="" ma:versionID="d56506527aaa6d654d5a6bc226819a58">
  <xsd:schema xmlns:xsd="http://www.w3.org/2001/XMLSchema" xmlns:xs="http://www.w3.org/2001/XMLSchema" xmlns:p="http://schemas.microsoft.com/office/2006/metadata/properties" xmlns:ns2="d63cfff4-6b9d-4d33-b19a-d32e9138c7c6" targetNamespace="http://schemas.microsoft.com/office/2006/metadata/properties" ma:root="true" ma:fieldsID="aba5fad8e0d5e333e13920aab1a2dddf" ns2:_="">
    <xsd:import namespace="d63cfff4-6b9d-4d33-b19a-d32e9138c7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cfff4-6b9d-4d33-b19a-d32e9138c7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086D15-1342-4B97-9B03-E4EF968888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3cfff4-6b9d-4d33-b19a-d32e9138c7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d63cfff4-6b9d-4d33-b19a-d32e9138c7c6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ENCISO</vt:lpstr>
      <vt:lpstr>CAMPOY</vt:lpstr>
      <vt:lpstr>Ruvalcava</vt:lpstr>
      <vt:lpstr>Avila</vt:lpstr>
      <vt:lpstr>Plascencia</vt:lpstr>
      <vt:lpstr>Lugo</vt:lpstr>
      <vt:lpstr>Flores</vt:lpstr>
      <vt:lpstr>Grijalva</vt:lpstr>
      <vt:lpstr>Antelo</vt:lpstr>
      <vt:lpstr>Dominguez</vt:lpstr>
      <vt:lpstr>Garcia</vt:lpstr>
      <vt:lpstr>Torres</vt:lpstr>
      <vt:lpstr>Cruz</vt:lpstr>
      <vt:lpstr>Vazquez</vt:lpstr>
      <vt:lpstr>Ortiz</vt:lpstr>
      <vt:lpstr>Burruel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RAFAEL ROBERTO RAMOS FIGUEROA</cp:lastModifiedBy>
  <cp:revision/>
  <dcterms:created xsi:type="dcterms:W3CDTF">2024-10-13T20:07:23Z</dcterms:created>
  <dcterms:modified xsi:type="dcterms:W3CDTF">2025-06-20T00:05:07Z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0x0101001A8D42A3D97E59488262F3E9FC96BBCA</vt:lpwstr>
  </property>
  <property fmtid="{D5CDD505-2E9C-101B-9397-08002B2CF9AE}" pid="3" name="MediaServiceImageTags">
    <vt:lpwstr/>
  </property>
</Properties>
</file>